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Algorithm" sheetId="7" r:id="rId1"/>
    <sheet name="Φύλλο1" sheetId="20" r:id="rId2"/>
  </sheets>
  <calcPr calcId="152511"/>
</workbook>
</file>

<file path=xl/calcChain.xml><?xml version="1.0" encoding="utf-8"?>
<calcChain xmlns="http://schemas.openxmlformats.org/spreadsheetml/2006/main">
  <c r="H26" i="20" l="1"/>
  <c r="I26" i="20" s="1"/>
  <c r="G26" i="20"/>
  <c r="F26" i="20"/>
  <c r="H25" i="20"/>
  <c r="I25" i="20" s="1"/>
  <c r="G25" i="20"/>
  <c r="F25" i="20"/>
  <c r="I24" i="20"/>
  <c r="H24" i="20"/>
  <c r="G24" i="20"/>
  <c r="F24" i="20"/>
  <c r="H23" i="20"/>
  <c r="I23" i="20" s="1"/>
  <c r="G23" i="20"/>
  <c r="F23" i="20"/>
  <c r="H22" i="20"/>
  <c r="I22" i="20" s="1"/>
  <c r="G22" i="20"/>
  <c r="F22" i="20"/>
  <c r="H21" i="20"/>
  <c r="I21" i="20" s="1"/>
  <c r="G21" i="20"/>
  <c r="F21" i="20"/>
  <c r="H20" i="20"/>
  <c r="I20" i="20" s="1"/>
  <c r="G20" i="20"/>
  <c r="F20" i="20"/>
  <c r="H19" i="20"/>
  <c r="I19" i="20" s="1"/>
  <c r="G19" i="20"/>
  <c r="F19" i="20"/>
  <c r="J19" i="20" s="1"/>
  <c r="M19" i="20" s="1"/>
  <c r="H18" i="20"/>
  <c r="I18" i="20" s="1"/>
  <c r="G18" i="20"/>
  <c r="F18" i="20"/>
  <c r="H17" i="20"/>
  <c r="I17" i="20" s="1"/>
  <c r="G17" i="20"/>
  <c r="F17" i="20"/>
  <c r="I16" i="20"/>
  <c r="H16" i="20"/>
  <c r="G16" i="20"/>
  <c r="F16" i="20"/>
  <c r="H15" i="20"/>
  <c r="I15" i="20" s="1"/>
  <c r="G15" i="20"/>
  <c r="F15" i="20"/>
  <c r="H14" i="20"/>
  <c r="I14" i="20" s="1"/>
  <c r="G14" i="20"/>
  <c r="F14" i="20"/>
  <c r="H13" i="20"/>
  <c r="I13" i="20" s="1"/>
  <c r="G13" i="20"/>
  <c r="F13" i="20"/>
  <c r="H12" i="20"/>
  <c r="I12" i="20" s="1"/>
  <c r="G12" i="20"/>
  <c r="F12" i="20"/>
  <c r="H11" i="20"/>
  <c r="I11" i="20" s="1"/>
  <c r="G11" i="20"/>
  <c r="F11" i="20"/>
  <c r="J11" i="20" s="1"/>
  <c r="M11" i="20" s="1"/>
  <c r="H10" i="20"/>
  <c r="I10" i="20" s="1"/>
  <c r="G10" i="20"/>
  <c r="F10" i="20"/>
  <c r="H9" i="20"/>
  <c r="I9" i="20" s="1"/>
  <c r="G9" i="20"/>
  <c r="F9" i="20"/>
  <c r="I8" i="20"/>
  <c r="H8" i="20"/>
  <c r="G8" i="20"/>
  <c r="F8" i="20"/>
  <c r="H7" i="20"/>
  <c r="I7" i="20" s="1"/>
  <c r="G7" i="20"/>
  <c r="F7" i="20"/>
  <c r="J7" i="20" s="1"/>
  <c r="M7" i="20" s="1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H6" i="20"/>
  <c r="I6" i="20" s="1"/>
  <c r="G6" i="20"/>
  <c r="F6" i="20"/>
  <c r="J3" i="20"/>
  <c r="J14" i="20" l="1"/>
  <c r="M14" i="20" s="1"/>
  <c r="J22" i="20"/>
  <c r="M22" i="20" s="1"/>
  <c r="J26" i="20"/>
  <c r="M26" i="20" s="1"/>
  <c r="J12" i="20"/>
  <c r="M12" i="20" s="1"/>
  <c r="J20" i="20"/>
  <c r="M20" i="20" s="1"/>
  <c r="J6" i="20"/>
  <c r="M6" i="20" s="1"/>
  <c r="J10" i="20"/>
  <c r="M10" i="20" s="1"/>
  <c r="J18" i="20"/>
  <c r="M18" i="20" s="1"/>
  <c r="J8" i="20"/>
  <c r="M8" i="20" s="1"/>
  <c r="J9" i="20"/>
  <c r="M9" i="20" s="1"/>
  <c r="J16" i="20"/>
  <c r="M16" i="20" s="1"/>
  <c r="J17" i="20"/>
  <c r="M17" i="20" s="1"/>
  <c r="J24" i="20"/>
  <c r="M24" i="20" s="1"/>
  <c r="J25" i="20"/>
  <c r="M25" i="20" s="1"/>
  <c r="J13" i="20"/>
  <c r="M13" i="20" s="1"/>
  <c r="J21" i="20"/>
  <c r="M21" i="20" s="1"/>
  <c r="J15" i="20"/>
  <c r="M15" i="20" s="1"/>
  <c r="J23" i="20"/>
  <c r="M23" i="20" s="1"/>
</calcChain>
</file>

<file path=xl/sharedStrings.xml><?xml version="1.0" encoding="utf-8"?>
<sst xmlns="http://schemas.openxmlformats.org/spreadsheetml/2006/main" count="43" uniqueCount="34">
  <si>
    <t>Μεγ. αρ. χρωστ.</t>
  </si>
  <si>
    <t>Συντελεστής βαρύτητας Μ.Ο.</t>
  </si>
  <si>
    <t>Συντελεστής βαρύτητας έτους</t>
  </si>
  <si>
    <t>Συντελεστής βαρύτητας χρωστούμενων</t>
  </si>
  <si>
    <t>Μέσος Όρος</t>
  </si>
  <si>
    <t>Έτος</t>
  </si>
  <si>
    <t>Χρωστούμενα</t>
  </si>
  <si>
    <t>Ανηγμένος Μ.Ο.</t>
  </si>
  <si>
    <t>Ανηγμένο έτος</t>
  </si>
  <si>
    <t>Ανηγμένα χρωστούμενα</t>
  </si>
  <si>
    <t>Μερικό σύνολο</t>
  </si>
  <si>
    <t>Bonus</t>
  </si>
  <si>
    <t>Malus</t>
  </si>
  <si>
    <t>Σύνολο</t>
  </si>
  <si>
    <t>M</t>
  </si>
  <si>
    <t>0.2*(M.O.)-1</t>
  </si>
  <si>
    <t>E</t>
  </si>
  <si>
    <t>Rest</t>
  </si>
  <si>
    <t>X</t>
  </si>
  <si>
    <t>(max - χρ)/max</t>
  </si>
  <si>
    <t>Points</t>
  </si>
  <si>
    <t>P</t>
  </si>
  <si>
    <t>B</t>
  </si>
  <si>
    <t>Final Points</t>
  </si>
  <si>
    <t>F.P.</t>
  </si>
  <si>
    <t>Μ*250 +Ε*450+Χ*300</t>
  </si>
  <si>
    <t>P*(1+B-M)</t>
  </si>
  <si>
    <t>max χρωστουμενων</t>
  </si>
  <si>
    <t>μέλος(0% έως 25%),  ακύρωση θέσης από εργοδότη (20%)</t>
  </si>
  <si>
    <t>ακύρωση θέσης από φοιτητή (100%), προηγούμενη συμμετοχή στο πρόγραμμα (25%)</t>
  </si>
  <si>
    <t>max(s)= 
30% των μαθημάτων που θα έπρεπε να έχει περάσει ο φοιτητης μεχρι αυτό το έτος
+10% για χαμένη εξεταστική στο προηγούμενο ακ. Ετος</t>
  </si>
  <si>
    <t>Παρατηρήσεις</t>
  </si>
  <si>
    <t>Α/Α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</si>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</sst>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161"/>
    </font>
    <font>
      <sz val="10"/>
      <color theme="1"/>
      <name val="Calibri"/>
      <family val="2"/>
      <scheme val="minor"/>
    </font>
    <font>
      <sz val="10"/>
      <color indexed="10"/>
      <name val="Times New Roman"/>
      <family val="1"/>
      <charset val="161"/>
    </font>
    <font>
      <sz val="10"/>
      <color indexed="13"/>
      <name val="Times New Roman"/>
      <family val="1"/>
      <charset val="161"/>
    </font>
    <font>
      <sz val="10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0" fillId="0" borderId="0" xfId="0" applyNumberForma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161925</xdr:rowOff>
    </xdr:from>
    <xdr:to>
      <xdr:col>3</xdr:col>
      <xdr:colOff>279273</xdr:colOff>
      <xdr:row>10</xdr:row>
      <xdr:rowOff>47624</xdr:rowOff>
    </xdr:to>
    <xdr:sp macro="" textlink="">
      <xdr:nvSpPr>
        <xdr:cNvPr id="2" name="Right Brace 1"/>
        <xdr:cNvSpPr/>
      </xdr:nvSpPr>
      <xdr:spPr>
        <a:xfrm>
          <a:off x="5095875" y="923925"/>
          <a:ext cx="422148" cy="14096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12" sqref="G12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3.5703125" style="1" customWidth="1"/>
    <col min="4" max="4" width="19.5703125" style="1" bestFit="1" customWidth="1"/>
    <col min="5" max="5" width="44" style="1" customWidth="1"/>
    <col min="6" max="6" width="30.140625" style="1" bestFit="1" customWidth="1"/>
    <col min="7" max="7" width="14.42578125" style="1" customWidth="1"/>
    <col min="8" max="16384" width="9.140625" style="1"/>
  </cols>
  <sheetData>
    <row r="2" spans="2:7" x14ac:dyDescent="0.25">
      <c r="B2" s="1" t="s">
        <v>4</v>
      </c>
      <c r="C2" s="1" t="s">
        <v>14</v>
      </c>
      <c r="D2" s="2" t="s">
        <v>15</v>
      </c>
    </row>
    <row r="4" spans="2:7" x14ac:dyDescent="0.25">
      <c r="D4" s="1">
        <v>2</v>
      </c>
      <c r="E4" s="1">
        <v>0.3</v>
      </c>
    </row>
    <row r="5" spans="2:7" x14ac:dyDescent="0.25">
      <c r="D5" s="1">
        <v>3</v>
      </c>
      <c r="E5" s="1">
        <v>0.8</v>
      </c>
    </row>
    <row r="6" spans="2:7" x14ac:dyDescent="0.25">
      <c r="D6" s="1">
        <v>4</v>
      </c>
      <c r="E6" s="1">
        <v>1</v>
      </c>
    </row>
    <row r="7" spans="2:7" x14ac:dyDescent="0.25">
      <c r="B7" s="1" t="s">
        <v>5</v>
      </c>
      <c r="C7" s="1" t="s">
        <v>16</v>
      </c>
      <c r="D7" s="1">
        <v>5</v>
      </c>
      <c r="E7" s="1">
        <v>0.9</v>
      </c>
    </row>
    <row r="8" spans="2:7" x14ac:dyDescent="0.25">
      <c r="D8" s="1">
        <v>6</v>
      </c>
      <c r="E8" s="1">
        <v>0.8</v>
      </c>
    </row>
    <row r="9" spans="2:7" x14ac:dyDescent="0.25">
      <c r="D9" s="1">
        <v>7</v>
      </c>
      <c r="E9" s="1">
        <v>0.5</v>
      </c>
    </row>
    <row r="10" spans="2:7" x14ac:dyDescent="0.25">
      <c r="D10" s="1" t="s">
        <v>17</v>
      </c>
      <c r="E10" s="1">
        <v>0</v>
      </c>
    </row>
    <row r="12" spans="2:7" ht="75" x14ac:dyDescent="0.25">
      <c r="B12" s="1" t="s">
        <v>6</v>
      </c>
      <c r="C12" s="1" t="s">
        <v>18</v>
      </c>
      <c r="D12" s="1" t="s">
        <v>19</v>
      </c>
      <c r="E12" s="5" t="s">
        <v>30</v>
      </c>
      <c r="F12" s="6"/>
      <c r="G12" s="4"/>
    </row>
    <row r="13" spans="2:7" x14ac:dyDescent="0.25">
      <c r="F13" s="6"/>
      <c r="G13" s="4"/>
    </row>
    <row r="14" spans="2:7" x14ac:dyDescent="0.25">
      <c r="F14" s="6"/>
      <c r="G14" s="4"/>
    </row>
    <row r="15" spans="2:7" x14ac:dyDescent="0.25">
      <c r="B15" s="1" t="s">
        <v>20</v>
      </c>
      <c r="C15" s="1" t="s">
        <v>21</v>
      </c>
      <c r="D15" s="1" t="s">
        <v>25</v>
      </c>
    </row>
    <row r="17" spans="2:5" ht="15" customHeight="1" x14ac:dyDescent="0.25"/>
    <row r="18" spans="2:5" x14ac:dyDescent="0.25">
      <c r="B18" s="1" t="s">
        <v>11</v>
      </c>
      <c r="C18" s="1" t="s">
        <v>22</v>
      </c>
      <c r="D18" s="52" t="s">
        <v>28</v>
      </c>
      <c r="E18" s="52"/>
    </row>
    <row r="19" spans="2:5" x14ac:dyDescent="0.25">
      <c r="D19" s="3"/>
      <c r="E19" s="3"/>
    </row>
    <row r="20" spans="2:5" ht="15" customHeight="1" x14ac:dyDescent="0.25"/>
    <row r="21" spans="2:5" ht="31.5" customHeight="1" x14ac:dyDescent="0.25">
      <c r="B21" s="1" t="s">
        <v>12</v>
      </c>
      <c r="C21" s="1" t="s">
        <v>14</v>
      </c>
      <c r="D21" s="52" t="s">
        <v>29</v>
      </c>
      <c r="E21" s="52"/>
    </row>
    <row r="22" spans="2:5" x14ac:dyDescent="0.25">
      <c r="D22" s="3"/>
      <c r="E22" s="3"/>
    </row>
    <row r="23" spans="2:5" x14ac:dyDescent="0.25">
      <c r="D23" s="3"/>
      <c r="E23" s="3"/>
    </row>
    <row r="24" spans="2:5" x14ac:dyDescent="0.25">
      <c r="B24" s="1" t="s">
        <v>23</v>
      </c>
      <c r="C24" s="1" t="s">
        <v>24</v>
      </c>
      <c r="D24" s="1" t="s">
        <v>26</v>
      </c>
    </row>
  </sheetData>
  <mergeCells count="2">
    <mergeCell ref="D18:E18"/>
    <mergeCell ref="D21:E2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Q22" sqref="Q22"/>
    </sheetView>
  </sheetViews>
  <sheetFormatPr defaultRowHeight="12.75" x14ac:dyDescent="0.2"/>
  <cols>
    <col min="1" max="1" width="5.7109375" style="8" bestFit="1" customWidth="1"/>
    <col min="2" max="2" width="14.28515625" style="8" customWidth="1"/>
    <col min="3" max="3" width="9.42578125" style="8" customWidth="1"/>
    <col min="4" max="4" width="9.140625" style="8"/>
    <col min="5" max="5" width="12.7109375" style="8" customWidth="1"/>
    <col min="6" max="6" width="14.42578125" style="8" customWidth="1"/>
    <col min="7" max="7" width="14.28515625" style="8" customWidth="1"/>
    <col min="8" max="8" width="12.7109375" style="8" customWidth="1"/>
    <col min="9" max="9" width="14.85546875" style="8" customWidth="1"/>
    <col min="10" max="10" width="9" style="8" customWidth="1"/>
    <col min="11" max="11" width="7.5703125" style="8" customWidth="1"/>
    <col min="12" max="12" width="8.5703125" style="8" customWidth="1"/>
    <col min="13" max="13" width="7.85546875" style="8" customWidth="1"/>
    <col min="14" max="14" width="12.28515625" style="8" customWidth="1"/>
    <col min="15" max="16384" width="9.140625" style="8"/>
  </cols>
  <sheetData>
    <row r="1" spans="1:14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9" thickBot="1" x14ac:dyDescent="0.25">
      <c r="A2" s="7"/>
      <c r="B2" s="7"/>
      <c r="C2" s="7"/>
      <c r="D2" s="7"/>
      <c r="E2" s="48" t="s">
        <v>0</v>
      </c>
      <c r="F2" s="48" t="s">
        <v>1</v>
      </c>
      <c r="G2" s="48" t="s">
        <v>2</v>
      </c>
      <c r="H2" s="51"/>
      <c r="I2" s="48" t="s">
        <v>3</v>
      </c>
      <c r="J2" s="48" t="s">
        <v>10</v>
      </c>
      <c r="K2" s="51" t="s">
        <v>11</v>
      </c>
      <c r="L2" s="51" t="s">
        <v>12</v>
      </c>
      <c r="M2" s="7"/>
      <c r="N2" s="7"/>
    </row>
    <row r="3" spans="1:14" ht="13.5" thickBot="1" x14ac:dyDescent="0.25">
      <c r="A3" s="7"/>
      <c r="B3" s="7"/>
      <c r="C3" s="7"/>
      <c r="D3" s="7"/>
      <c r="E3" s="9">
        <v>15</v>
      </c>
      <c r="F3" s="9">
        <v>250</v>
      </c>
      <c r="G3" s="9">
        <v>450</v>
      </c>
      <c r="H3" s="9"/>
      <c r="I3" s="9">
        <v>300</v>
      </c>
      <c r="J3" s="9">
        <f>SUM(F3:I3)</f>
        <v>1000</v>
      </c>
      <c r="K3" s="10">
        <v>0.05</v>
      </c>
      <c r="L3" s="10">
        <v>0.25</v>
      </c>
      <c r="M3" s="7"/>
      <c r="N3" s="7"/>
    </row>
    <row r="4" spans="1:14" ht="13.5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50" customFormat="1" ht="32.25" customHeight="1" thickBot="1" x14ac:dyDescent="0.3">
      <c r="A5" s="44" t="s">
        <v>32</v>
      </c>
      <c r="B5" s="45" t="s">
        <v>33</v>
      </c>
      <c r="C5" s="46" t="s">
        <v>4</v>
      </c>
      <c r="D5" s="47" t="s">
        <v>5</v>
      </c>
      <c r="E5" s="47" t="s">
        <v>6</v>
      </c>
      <c r="F5" s="48" t="s">
        <v>7</v>
      </c>
      <c r="G5" s="48" t="s">
        <v>8</v>
      </c>
      <c r="H5" s="48" t="s">
        <v>27</v>
      </c>
      <c r="I5" s="48" t="s">
        <v>9</v>
      </c>
      <c r="J5" s="48" t="s">
        <v>10</v>
      </c>
      <c r="K5" s="47" t="s">
        <v>11</v>
      </c>
      <c r="L5" s="47" t="s">
        <v>12</v>
      </c>
      <c r="M5" s="49" t="s">
        <v>13</v>
      </c>
      <c r="N5" s="44" t="s">
        <v>31</v>
      </c>
    </row>
    <row r="6" spans="1:14" ht="13.5" thickBot="1" x14ac:dyDescent="0.25">
      <c r="A6" s="11">
        <v>1</v>
      </c>
      <c r="B6" s="12"/>
      <c r="C6" s="13"/>
      <c r="D6" s="14"/>
      <c r="E6" s="14"/>
      <c r="F6" s="15">
        <f t="shared" ref="F6:F26" si="0">0.2*C6-1</f>
        <v>-1</v>
      </c>
      <c r="G6" s="16">
        <f t="shared" ref="G6:G26" si="1">IF(D6=2,0.3,IF(D6=3,0.7,IF(D6=4,1,IF(D6=5,0.9,IF(D6=6,0.7,IF(D6=7,0.3,0))))))</f>
        <v>0</v>
      </c>
      <c r="H6" s="16">
        <f t="shared" ref="H6:H26" si="2">IF(D6&lt;=7,(8+(D6-2)*3),IF(D6&gt;10,8,(20-(D6-6)*3)))</f>
        <v>2</v>
      </c>
      <c r="I6" s="17">
        <f t="shared" ref="I6:I26" si="3">IF(E6&lt;H6,(H6-E6)/H6,0)</f>
        <v>1</v>
      </c>
      <c r="J6" s="17">
        <f t="shared" ref="J6:J26" si="4">F6*$F$3+G6*$G$3+I6*$I$3</f>
        <v>50</v>
      </c>
      <c r="K6" s="18"/>
      <c r="L6" s="19"/>
      <c r="M6" s="20">
        <f t="shared" ref="M6:M26" si="5">J6*(1+K6*$K$3-L6*$L$3)</f>
        <v>50</v>
      </c>
      <c r="N6" s="21"/>
    </row>
    <row r="7" spans="1:14" ht="13.5" thickBot="1" x14ac:dyDescent="0.25">
      <c r="A7" s="22">
        <f t="shared" ref="A7:A26" si="6">A6+1</f>
        <v>2</v>
      </c>
      <c r="B7" s="23"/>
      <c r="C7" s="24"/>
      <c r="D7" s="25"/>
      <c r="E7" s="25"/>
      <c r="F7" s="15">
        <f t="shared" si="0"/>
        <v>-1</v>
      </c>
      <c r="G7" s="16">
        <f t="shared" si="1"/>
        <v>0</v>
      </c>
      <c r="H7" s="16">
        <f t="shared" si="2"/>
        <v>2</v>
      </c>
      <c r="I7" s="17">
        <f t="shared" si="3"/>
        <v>1</v>
      </c>
      <c r="J7" s="17">
        <f t="shared" si="4"/>
        <v>50</v>
      </c>
      <c r="K7" s="26"/>
      <c r="L7" s="27"/>
      <c r="M7" s="28">
        <f t="shared" si="5"/>
        <v>50</v>
      </c>
      <c r="N7" s="29"/>
    </row>
    <row r="8" spans="1:14" ht="13.5" thickBot="1" x14ac:dyDescent="0.25">
      <c r="A8" s="22">
        <f t="shared" si="6"/>
        <v>3</v>
      </c>
      <c r="B8" s="23"/>
      <c r="C8" s="24"/>
      <c r="D8" s="25"/>
      <c r="E8" s="25"/>
      <c r="F8" s="15">
        <f t="shared" si="0"/>
        <v>-1</v>
      </c>
      <c r="G8" s="16">
        <f t="shared" si="1"/>
        <v>0</v>
      </c>
      <c r="H8" s="16">
        <f t="shared" si="2"/>
        <v>2</v>
      </c>
      <c r="I8" s="17">
        <f t="shared" si="3"/>
        <v>1</v>
      </c>
      <c r="J8" s="17">
        <f t="shared" si="4"/>
        <v>50</v>
      </c>
      <c r="K8" s="26"/>
      <c r="L8" s="27"/>
      <c r="M8" s="28">
        <f t="shared" si="5"/>
        <v>50</v>
      </c>
      <c r="N8" s="29"/>
    </row>
    <row r="9" spans="1:14" ht="13.5" thickBot="1" x14ac:dyDescent="0.25">
      <c r="A9" s="22">
        <f t="shared" si="6"/>
        <v>4</v>
      </c>
      <c r="B9" s="23"/>
      <c r="C9" s="24"/>
      <c r="D9" s="25"/>
      <c r="E9" s="25"/>
      <c r="F9" s="15">
        <f t="shared" si="0"/>
        <v>-1</v>
      </c>
      <c r="G9" s="16">
        <f t="shared" si="1"/>
        <v>0</v>
      </c>
      <c r="H9" s="16">
        <f t="shared" si="2"/>
        <v>2</v>
      </c>
      <c r="I9" s="17">
        <f t="shared" si="3"/>
        <v>1</v>
      </c>
      <c r="J9" s="17">
        <f t="shared" si="4"/>
        <v>50</v>
      </c>
      <c r="K9" s="26"/>
      <c r="L9" s="27"/>
      <c r="M9" s="28">
        <f t="shared" si="5"/>
        <v>50</v>
      </c>
      <c r="N9" s="29"/>
    </row>
    <row r="10" spans="1:14" ht="13.5" thickBot="1" x14ac:dyDescent="0.25">
      <c r="A10" s="22">
        <f t="shared" si="6"/>
        <v>5</v>
      </c>
      <c r="B10" s="23"/>
      <c r="C10" s="24"/>
      <c r="D10" s="25"/>
      <c r="E10" s="25"/>
      <c r="F10" s="15">
        <f t="shared" si="0"/>
        <v>-1</v>
      </c>
      <c r="G10" s="16">
        <f t="shared" si="1"/>
        <v>0</v>
      </c>
      <c r="H10" s="16">
        <f t="shared" si="2"/>
        <v>2</v>
      </c>
      <c r="I10" s="17">
        <f t="shared" si="3"/>
        <v>1</v>
      </c>
      <c r="J10" s="17">
        <f t="shared" si="4"/>
        <v>50</v>
      </c>
      <c r="K10" s="26"/>
      <c r="L10" s="27"/>
      <c r="M10" s="28">
        <f t="shared" si="5"/>
        <v>50</v>
      </c>
      <c r="N10" s="29"/>
    </row>
    <row r="11" spans="1:14" ht="13.5" thickBot="1" x14ac:dyDescent="0.25">
      <c r="A11" s="22">
        <f t="shared" si="6"/>
        <v>6</v>
      </c>
      <c r="B11" s="23"/>
      <c r="C11" s="24"/>
      <c r="D11" s="25"/>
      <c r="E11" s="25"/>
      <c r="F11" s="15">
        <f t="shared" si="0"/>
        <v>-1</v>
      </c>
      <c r="G11" s="16">
        <f t="shared" si="1"/>
        <v>0</v>
      </c>
      <c r="H11" s="16">
        <f t="shared" si="2"/>
        <v>2</v>
      </c>
      <c r="I11" s="17">
        <f t="shared" si="3"/>
        <v>1</v>
      </c>
      <c r="J11" s="17">
        <f t="shared" si="4"/>
        <v>50</v>
      </c>
      <c r="K11" s="26"/>
      <c r="L11" s="27"/>
      <c r="M11" s="28">
        <f t="shared" si="5"/>
        <v>50</v>
      </c>
      <c r="N11" s="29"/>
    </row>
    <row r="12" spans="1:14" ht="13.5" thickBot="1" x14ac:dyDescent="0.25">
      <c r="A12" s="22">
        <f t="shared" si="6"/>
        <v>7</v>
      </c>
      <c r="B12" s="23"/>
      <c r="C12" s="24"/>
      <c r="D12" s="25"/>
      <c r="E12" s="25"/>
      <c r="F12" s="15">
        <f t="shared" si="0"/>
        <v>-1</v>
      </c>
      <c r="G12" s="16">
        <f t="shared" si="1"/>
        <v>0</v>
      </c>
      <c r="H12" s="16">
        <f t="shared" si="2"/>
        <v>2</v>
      </c>
      <c r="I12" s="17">
        <f t="shared" si="3"/>
        <v>1</v>
      </c>
      <c r="J12" s="17">
        <f t="shared" si="4"/>
        <v>50</v>
      </c>
      <c r="K12" s="26"/>
      <c r="L12" s="27"/>
      <c r="M12" s="28">
        <f t="shared" si="5"/>
        <v>50</v>
      </c>
      <c r="N12" s="29"/>
    </row>
    <row r="13" spans="1:14" ht="13.5" thickBot="1" x14ac:dyDescent="0.25">
      <c r="A13" s="22">
        <f t="shared" si="6"/>
        <v>8</v>
      </c>
      <c r="B13" s="23"/>
      <c r="C13" s="24"/>
      <c r="D13" s="25"/>
      <c r="E13" s="25"/>
      <c r="F13" s="15">
        <f t="shared" si="0"/>
        <v>-1</v>
      </c>
      <c r="G13" s="16">
        <f t="shared" si="1"/>
        <v>0</v>
      </c>
      <c r="H13" s="16">
        <f t="shared" si="2"/>
        <v>2</v>
      </c>
      <c r="I13" s="17">
        <f t="shared" si="3"/>
        <v>1</v>
      </c>
      <c r="J13" s="17">
        <f t="shared" si="4"/>
        <v>50</v>
      </c>
      <c r="K13" s="26"/>
      <c r="L13" s="27"/>
      <c r="M13" s="28">
        <f t="shared" si="5"/>
        <v>50</v>
      </c>
      <c r="N13" s="29"/>
    </row>
    <row r="14" spans="1:14" ht="13.5" thickBot="1" x14ac:dyDescent="0.25">
      <c r="A14" s="22">
        <f t="shared" si="6"/>
        <v>9</v>
      </c>
      <c r="B14" s="23"/>
      <c r="C14" s="24"/>
      <c r="D14" s="25"/>
      <c r="E14" s="25"/>
      <c r="F14" s="15">
        <f t="shared" si="0"/>
        <v>-1</v>
      </c>
      <c r="G14" s="16">
        <f t="shared" si="1"/>
        <v>0</v>
      </c>
      <c r="H14" s="16">
        <f t="shared" si="2"/>
        <v>2</v>
      </c>
      <c r="I14" s="17">
        <f t="shared" si="3"/>
        <v>1</v>
      </c>
      <c r="J14" s="17">
        <f t="shared" si="4"/>
        <v>50</v>
      </c>
      <c r="K14" s="26"/>
      <c r="L14" s="27"/>
      <c r="M14" s="28">
        <f t="shared" si="5"/>
        <v>50</v>
      </c>
      <c r="N14" s="29"/>
    </row>
    <row r="15" spans="1:14" ht="13.5" thickBot="1" x14ac:dyDescent="0.25">
      <c r="A15" s="22">
        <f t="shared" si="6"/>
        <v>10</v>
      </c>
      <c r="B15" s="23"/>
      <c r="C15" s="24"/>
      <c r="D15" s="25"/>
      <c r="E15" s="25"/>
      <c r="F15" s="15">
        <f t="shared" si="0"/>
        <v>-1</v>
      </c>
      <c r="G15" s="16">
        <f t="shared" si="1"/>
        <v>0</v>
      </c>
      <c r="H15" s="16">
        <f t="shared" si="2"/>
        <v>2</v>
      </c>
      <c r="I15" s="17">
        <f t="shared" si="3"/>
        <v>1</v>
      </c>
      <c r="J15" s="17">
        <f t="shared" si="4"/>
        <v>50</v>
      </c>
      <c r="K15" s="26"/>
      <c r="L15" s="27"/>
      <c r="M15" s="28">
        <f t="shared" si="5"/>
        <v>50</v>
      </c>
      <c r="N15" s="29"/>
    </row>
    <row r="16" spans="1:14" ht="13.5" thickBot="1" x14ac:dyDescent="0.25">
      <c r="A16" s="22">
        <f t="shared" si="6"/>
        <v>11</v>
      </c>
      <c r="B16" s="23"/>
      <c r="C16" s="24"/>
      <c r="D16" s="25"/>
      <c r="E16" s="25"/>
      <c r="F16" s="15">
        <f t="shared" si="0"/>
        <v>-1</v>
      </c>
      <c r="G16" s="16">
        <f t="shared" si="1"/>
        <v>0</v>
      </c>
      <c r="H16" s="16">
        <f t="shared" si="2"/>
        <v>2</v>
      </c>
      <c r="I16" s="17">
        <f t="shared" si="3"/>
        <v>1</v>
      </c>
      <c r="J16" s="17">
        <f t="shared" si="4"/>
        <v>50</v>
      </c>
      <c r="K16" s="26"/>
      <c r="L16" s="27"/>
      <c r="M16" s="28">
        <f t="shared" si="5"/>
        <v>50</v>
      </c>
      <c r="N16" s="29"/>
    </row>
    <row r="17" spans="1:14" ht="13.5" thickBot="1" x14ac:dyDescent="0.25">
      <c r="A17" s="22">
        <f t="shared" si="6"/>
        <v>12</v>
      </c>
      <c r="B17" s="23"/>
      <c r="C17" s="24"/>
      <c r="D17" s="25"/>
      <c r="E17" s="25"/>
      <c r="F17" s="15">
        <f t="shared" si="0"/>
        <v>-1</v>
      </c>
      <c r="G17" s="16">
        <f t="shared" si="1"/>
        <v>0</v>
      </c>
      <c r="H17" s="16">
        <f t="shared" si="2"/>
        <v>2</v>
      </c>
      <c r="I17" s="17">
        <f t="shared" si="3"/>
        <v>1</v>
      </c>
      <c r="J17" s="17">
        <f t="shared" si="4"/>
        <v>50</v>
      </c>
      <c r="K17" s="26"/>
      <c r="L17" s="27"/>
      <c r="M17" s="28">
        <f t="shared" si="5"/>
        <v>50</v>
      </c>
      <c r="N17" s="29"/>
    </row>
    <row r="18" spans="1:14" ht="13.5" thickBot="1" x14ac:dyDescent="0.25">
      <c r="A18" s="22">
        <f t="shared" si="6"/>
        <v>13</v>
      </c>
      <c r="B18" s="23"/>
      <c r="C18" s="24"/>
      <c r="D18" s="25"/>
      <c r="E18" s="25"/>
      <c r="F18" s="15">
        <f t="shared" si="0"/>
        <v>-1</v>
      </c>
      <c r="G18" s="16">
        <f t="shared" si="1"/>
        <v>0</v>
      </c>
      <c r="H18" s="16">
        <f t="shared" si="2"/>
        <v>2</v>
      </c>
      <c r="I18" s="17">
        <f t="shared" si="3"/>
        <v>1</v>
      </c>
      <c r="J18" s="17">
        <f t="shared" si="4"/>
        <v>50</v>
      </c>
      <c r="K18" s="26"/>
      <c r="L18" s="27"/>
      <c r="M18" s="28">
        <f t="shared" si="5"/>
        <v>50</v>
      </c>
      <c r="N18" s="29"/>
    </row>
    <row r="19" spans="1:14" ht="13.5" thickBot="1" x14ac:dyDescent="0.25">
      <c r="A19" s="22">
        <f t="shared" si="6"/>
        <v>14</v>
      </c>
      <c r="B19" s="23"/>
      <c r="C19" s="24"/>
      <c r="D19" s="25"/>
      <c r="E19" s="25"/>
      <c r="F19" s="15">
        <f t="shared" si="0"/>
        <v>-1</v>
      </c>
      <c r="G19" s="16">
        <f t="shared" si="1"/>
        <v>0</v>
      </c>
      <c r="H19" s="16">
        <f t="shared" si="2"/>
        <v>2</v>
      </c>
      <c r="I19" s="17">
        <f t="shared" si="3"/>
        <v>1</v>
      </c>
      <c r="J19" s="17">
        <f t="shared" si="4"/>
        <v>50</v>
      </c>
      <c r="K19" s="26"/>
      <c r="L19" s="27"/>
      <c r="M19" s="28">
        <f t="shared" si="5"/>
        <v>50</v>
      </c>
      <c r="N19" s="29"/>
    </row>
    <row r="20" spans="1:14" ht="13.5" thickBot="1" x14ac:dyDescent="0.25">
      <c r="A20" s="22">
        <f t="shared" si="6"/>
        <v>15</v>
      </c>
      <c r="B20" s="23"/>
      <c r="C20" s="24"/>
      <c r="D20" s="25"/>
      <c r="E20" s="25"/>
      <c r="F20" s="15">
        <f t="shared" si="0"/>
        <v>-1</v>
      </c>
      <c r="G20" s="16">
        <f t="shared" si="1"/>
        <v>0</v>
      </c>
      <c r="H20" s="16">
        <f t="shared" si="2"/>
        <v>2</v>
      </c>
      <c r="I20" s="17">
        <f t="shared" si="3"/>
        <v>1</v>
      </c>
      <c r="J20" s="17">
        <f t="shared" si="4"/>
        <v>50</v>
      </c>
      <c r="K20" s="26"/>
      <c r="L20" s="27"/>
      <c r="M20" s="28">
        <f t="shared" si="5"/>
        <v>50</v>
      </c>
      <c r="N20" s="29"/>
    </row>
    <row r="21" spans="1:14" ht="13.5" thickBot="1" x14ac:dyDescent="0.25">
      <c r="A21" s="22">
        <f t="shared" si="6"/>
        <v>16</v>
      </c>
      <c r="B21" s="23"/>
      <c r="C21" s="24"/>
      <c r="D21" s="25"/>
      <c r="E21" s="25"/>
      <c r="F21" s="15">
        <f t="shared" si="0"/>
        <v>-1</v>
      </c>
      <c r="G21" s="16">
        <f t="shared" si="1"/>
        <v>0</v>
      </c>
      <c r="H21" s="16">
        <f t="shared" si="2"/>
        <v>2</v>
      </c>
      <c r="I21" s="17">
        <f t="shared" si="3"/>
        <v>1</v>
      </c>
      <c r="J21" s="17">
        <f t="shared" si="4"/>
        <v>50</v>
      </c>
      <c r="K21" s="26"/>
      <c r="L21" s="27"/>
      <c r="M21" s="28">
        <f t="shared" si="5"/>
        <v>50</v>
      </c>
      <c r="N21" s="29"/>
    </row>
    <row r="22" spans="1:14" ht="13.5" thickBot="1" x14ac:dyDescent="0.25">
      <c r="A22" s="22">
        <f t="shared" si="6"/>
        <v>17</v>
      </c>
      <c r="B22" s="23"/>
      <c r="C22" s="24"/>
      <c r="D22" s="25"/>
      <c r="E22" s="25"/>
      <c r="F22" s="15">
        <f t="shared" si="0"/>
        <v>-1</v>
      </c>
      <c r="G22" s="16">
        <f t="shared" si="1"/>
        <v>0</v>
      </c>
      <c r="H22" s="16">
        <f t="shared" si="2"/>
        <v>2</v>
      </c>
      <c r="I22" s="17">
        <f t="shared" si="3"/>
        <v>1</v>
      </c>
      <c r="J22" s="17">
        <f t="shared" si="4"/>
        <v>50</v>
      </c>
      <c r="K22" s="26"/>
      <c r="L22" s="27"/>
      <c r="M22" s="28">
        <f t="shared" si="5"/>
        <v>50</v>
      </c>
      <c r="N22" s="29"/>
    </row>
    <row r="23" spans="1:14" ht="13.5" thickBot="1" x14ac:dyDescent="0.25">
      <c r="A23" s="22">
        <f t="shared" si="6"/>
        <v>18</v>
      </c>
      <c r="B23" s="23"/>
      <c r="C23" s="24"/>
      <c r="D23" s="25"/>
      <c r="E23" s="25"/>
      <c r="F23" s="15">
        <f t="shared" si="0"/>
        <v>-1</v>
      </c>
      <c r="G23" s="16">
        <f t="shared" si="1"/>
        <v>0</v>
      </c>
      <c r="H23" s="16">
        <f t="shared" si="2"/>
        <v>2</v>
      </c>
      <c r="I23" s="17">
        <f t="shared" si="3"/>
        <v>1</v>
      </c>
      <c r="J23" s="17">
        <f t="shared" si="4"/>
        <v>50</v>
      </c>
      <c r="K23" s="26"/>
      <c r="L23" s="27"/>
      <c r="M23" s="28">
        <f t="shared" si="5"/>
        <v>50</v>
      </c>
      <c r="N23" s="29"/>
    </row>
    <row r="24" spans="1:14" ht="13.5" thickBot="1" x14ac:dyDescent="0.25">
      <c r="A24" s="22">
        <f t="shared" si="6"/>
        <v>19</v>
      </c>
      <c r="B24" s="30"/>
      <c r="C24" s="31"/>
      <c r="D24" s="32"/>
      <c r="E24" s="32"/>
      <c r="F24" s="15">
        <f t="shared" si="0"/>
        <v>-1</v>
      </c>
      <c r="G24" s="16">
        <f t="shared" si="1"/>
        <v>0</v>
      </c>
      <c r="H24" s="16">
        <f t="shared" si="2"/>
        <v>2</v>
      </c>
      <c r="I24" s="17">
        <f t="shared" si="3"/>
        <v>1</v>
      </c>
      <c r="J24" s="17">
        <f t="shared" si="4"/>
        <v>50</v>
      </c>
      <c r="K24" s="26"/>
      <c r="L24" s="27"/>
      <c r="M24" s="28">
        <f t="shared" si="5"/>
        <v>50</v>
      </c>
      <c r="N24" s="29"/>
    </row>
    <row r="25" spans="1:14" ht="13.5" thickBot="1" x14ac:dyDescent="0.25">
      <c r="A25" s="22">
        <f t="shared" si="6"/>
        <v>20</v>
      </c>
      <c r="B25" s="30"/>
      <c r="C25" s="31"/>
      <c r="D25" s="32"/>
      <c r="E25" s="32"/>
      <c r="F25" s="15">
        <f t="shared" si="0"/>
        <v>-1</v>
      </c>
      <c r="G25" s="16">
        <f t="shared" si="1"/>
        <v>0</v>
      </c>
      <c r="H25" s="16">
        <f t="shared" si="2"/>
        <v>2</v>
      </c>
      <c r="I25" s="17">
        <f t="shared" si="3"/>
        <v>1</v>
      </c>
      <c r="J25" s="17">
        <f t="shared" si="4"/>
        <v>50</v>
      </c>
      <c r="K25" s="26"/>
      <c r="L25" s="27"/>
      <c r="M25" s="28">
        <f t="shared" si="5"/>
        <v>50</v>
      </c>
      <c r="N25" s="29"/>
    </row>
    <row r="26" spans="1:14" ht="13.5" thickBot="1" x14ac:dyDescent="0.25">
      <c r="A26" s="33">
        <f t="shared" si="6"/>
        <v>21</v>
      </c>
      <c r="B26" s="34"/>
      <c r="C26" s="35"/>
      <c r="D26" s="36"/>
      <c r="E26" s="36"/>
      <c r="F26" s="37">
        <f t="shared" si="0"/>
        <v>-1</v>
      </c>
      <c r="G26" s="38">
        <f t="shared" si="1"/>
        <v>0</v>
      </c>
      <c r="H26" s="38">
        <f t="shared" si="2"/>
        <v>2</v>
      </c>
      <c r="I26" s="39">
        <f t="shared" si="3"/>
        <v>1</v>
      </c>
      <c r="J26" s="39">
        <f t="shared" si="4"/>
        <v>50</v>
      </c>
      <c r="K26" s="40"/>
      <c r="L26" s="41"/>
      <c r="M26" s="42">
        <f t="shared" si="5"/>
        <v>50</v>
      </c>
      <c r="N26" s="43"/>
    </row>
  </sheetData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Algorithm</vt:lpstr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2013-01-31T12:36:15Z</cp:lastPrinted>
  <dcterms:created xsi:type="dcterms:W3CDTF">2006-09-16T00:00:00Z</dcterms:created>
  <dcterms:modified xsi:type="dcterms:W3CDTF">2015-11-30T09:37:44Z</dcterms:modified>
</cp:coreProperties>
</file>