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35" activeTab="1"/>
  </bookViews>
  <sheets>
    <sheet name="Algorithm" sheetId="7" r:id="rId1"/>
    <sheet name="Φύλλο1" sheetId="20" r:id="rId2"/>
  </sheets>
  <calcPr calcId="152511"/>
</workbook>
</file>

<file path=xl/calcChain.xml><?xml version="1.0" encoding="utf-8"?>
<calcChain xmlns="http://schemas.openxmlformats.org/spreadsheetml/2006/main">
  <c r="K26" i="20" l="1"/>
  <c r="L26" i="20"/>
  <c r="M26" i="20"/>
  <c r="N26" i="20" s="1"/>
  <c r="K27" i="20"/>
  <c r="L27" i="20"/>
  <c r="M27" i="20"/>
  <c r="N27" i="20" s="1"/>
  <c r="K28" i="20"/>
  <c r="L28" i="20"/>
  <c r="M28" i="20"/>
  <c r="N28" i="20" s="1"/>
  <c r="K29" i="20"/>
  <c r="L29" i="20"/>
  <c r="M29" i="20"/>
  <c r="N29" i="20" s="1"/>
  <c r="K30" i="20"/>
  <c r="L30" i="20"/>
  <c r="M30" i="20"/>
  <c r="N30" i="20" s="1"/>
  <c r="K31" i="20"/>
  <c r="L31" i="20"/>
  <c r="M31" i="20"/>
  <c r="N31" i="20" s="1"/>
  <c r="K32" i="20"/>
  <c r="L32" i="20"/>
  <c r="M32" i="20"/>
  <c r="N32" i="20" s="1"/>
  <c r="K33" i="20"/>
  <c r="L33" i="20"/>
  <c r="M33" i="20"/>
  <c r="N33" i="20" s="1"/>
  <c r="K34" i="20"/>
  <c r="L34" i="20"/>
  <c r="M34" i="20"/>
  <c r="N34" i="20" s="1"/>
  <c r="K35" i="20"/>
  <c r="L35" i="20"/>
  <c r="M35" i="20"/>
  <c r="N35" i="20" s="1"/>
  <c r="K36" i="20"/>
  <c r="L36" i="20"/>
  <c r="M36" i="20"/>
  <c r="N36" i="20" s="1"/>
  <c r="K37" i="20"/>
  <c r="L37" i="20"/>
  <c r="M37" i="20"/>
  <c r="N37" i="20" s="1"/>
  <c r="K38" i="20"/>
  <c r="L38" i="20"/>
  <c r="M38" i="20"/>
  <c r="N38" i="20" s="1"/>
  <c r="K39" i="20"/>
  <c r="L39" i="20"/>
  <c r="M39" i="20"/>
  <c r="N39" i="20" s="1"/>
  <c r="K40" i="20"/>
  <c r="L40" i="20"/>
  <c r="M40" i="20"/>
  <c r="N40" i="20" s="1"/>
  <c r="K41" i="20"/>
  <c r="L41" i="20"/>
  <c r="M41" i="20"/>
  <c r="N41" i="20" s="1"/>
  <c r="K42" i="20"/>
  <c r="L42" i="20"/>
  <c r="M42" i="20"/>
  <c r="N42" i="20" s="1"/>
  <c r="K6" i="20"/>
  <c r="K7" i="20"/>
  <c r="K8" i="20"/>
  <c r="K12" i="20"/>
  <c r="K9" i="20"/>
  <c r="K10" i="20"/>
  <c r="K11" i="20"/>
  <c r="K13" i="20"/>
  <c r="K14" i="20"/>
  <c r="K15" i="20"/>
  <c r="K17" i="20"/>
  <c r="K16" i="20"/>
  <c r="K18" i="20"/>
  <c r="K19" i="20"/>
  <c r="K20" i="20"/>
  <c r="K21" i="20"/>
  <c r="K22" i="20"/>
  <c r="K23" i="20"/>
  <c r="K24" i="20"/>
  <c r="K25" i="20"/>
  <c r="K5" i="20"/>
  <c r="M6" i="20"/>
  <c r="N6" i="20" s="1"/>
  <c r="M7" i="20"/>
  <c r="N7" i="20" s="1"/>
  <c r="M8" i="20"/>
  <c r="N8" i="20" s="1"/>
  <c r="M12" i="20"/>
  <c r="N12" i="20" s="1"/>
  <c r="M9" i="20"/>
  <c r="N9" i="20" s="1"/>
  <c r="M10" i="20"/>
  <c r="N10" i="20" s="1"/>
  <c r="M11" i="20"/>
  <c r="N11" i="20" s="1"/>
  <c r="M13" i="20"/>
  <c r="N13" i="20" s="1"/>
  <c r="M14" i="20"/>
  <c r="N14" i="20" s="1"/>
  <c r="M15" i="20"/>
  <c r="N15" i="20" s="1"/>
  <c r="M17" i="20"/>
  <c r="N17" i="20" s="1"/>
  <c r="M16" i="20"/>
  <c r="N16" i="20" s="1"/>
  <c r="M18" i="20"/>
  <c r="N18" i="20" s="1"/>
  <c r="M19" i="20"/>
  <c r="N19" i="20" s="1"/>
  <c r="M20" i="20"/>
  <c r="N20" i="20" s="1"/>
  <c r="M21" i="20"/>
  <c r="N21" i="20" s="1"/>
  <c r="M22" i="20"/>
  <c r="N22" i="20" s="1"/>
  <c r="M23" i="20"/>
  <c r="N23" i="20" s="1"/>
  <c r="M24" i="20"/>
  <c r="N24" i="20" s="1"/>
  <c r="M25" i="20"/>
  <c r="N25" i="20" s="1"/>
  <c r="M5" i="20"/>
  <c r="N5" i="20" s="1"/>
  <c r="L6" i="20"/>
  <c r="L7" i="20"/>
  <c r="L8" i="20"/>
  <c r="L12" i="20"/>
  <c r="L9" i="20"/>
  <c r="L10" i="20"/>
  <c r="L11" i="20"/>
  <c r="L13" i="20"/>
  <c r="L14" i="20"/>
  <c r="L15" i="20"/>
  <c r="L17" i="20"/>
  <c r="L16" i="20"/>
  <c r="L18" i="20"/>
  <c r="L19" i="20"/>
  <c r="L20" i="20"/>
  <c r="L21" i="20"/>
  <c r="L22" i="20"/>
  <c r="L23" i="20"/>
  <c r="L24" i="20"/>
  <c r="L25" i="20"/>
  <c r="L5" i="20"/>
  <c r="H5" i="20" l="1"/>
  <c r="H22" i="20"/>
  <c r="H18" i="20"/>
  <c r="H14" i="20"/>
  <c r="H9" i="20"/>
  <c r="H6" i="20"/>
  <c r="H24" i="20"/>
  <c r="H20" i="20"/>
  <c r="H17" i="20"/>
  <c r="H11" i="20"/>
  <c r="H40" i="20"/>
  <c r="H28" i="20"/>
  <c r="H42" i="20"/>
  <c r="H30" i="20"/>
  <c r="H41" i="20"/>
  <c r="H26" i="20"/>
  <c r="H8" i="20"/>
  <c r="H25" i="20"/>
  <c r="H23" i="20"/>
  <c r="H21" i="20"/>
  <c r="H19" i="20"/>
  <c r="H16" i="20"/>
  <c r="H15" i="20"/>
  <c r="H13" i="20"/>
  <c r="H10" i="20"/>
  <c r="H12" i="20"/>
  <c r="H7" i="20"/>
  <c r="H39" i="20"/>
  <c r="H37" i="20"/>
  <c r="H31" i="20"/>
  <c r="H38" i="20"/>
  <c r="H36" i="20"/>
  <c r="H35" i="20"/>
  <c r="H34" i="20"/>
  <c r="H33" i="20"/>
  <c r="H32" i="20"/>
  <c r="H29" i="20"/>
  <c r="H27" i="20"/>
</calcChain>
</file>

<file path=xl/sharedStrings.xml><?xml version="1.0" encoding="utf-8"?>
<sst xmlns="http://schemas.openxmlformats.org/spreadsheetml/2006/main" count="49" uniqueCount="43">
  <si>
    <t>Συντελεστής βαρύτητας Μ.Ο.</t>
  </si>
  <si>
    <t>Συντελεστής βαρύτητας έτους</t>
  </si>
  <si>
    <t>Συντελεστής βαρύτητας χρωστούμενων</t>
  </si>
  <si>
    <t>Μέσος Όρος</t>
  </si>
  <si>
    <t>Έτος</t>
  </si>
  <si>
    <t>Χρωστούμενα</t>
  </si>
  <si>
    <t>Ανηγμένος Μ.Ο.</t>
  </si>
  <si>
    <t>Bonus</t>
  </si>
  <si>
    <t>Malus</t>
  </si>
  <si>
    <t>Σύνολο</t>
  </si>
  <si>
    <t>M</t>
  </si>
  <si>
    <t>0.2*(M.O.)-1</t>
  </si>
  <si>
    <t>E</t>
  </si>
  <si>
    <t>Rest</t>
  </si>
  <si>
    <t>X</t>
  </si>
  <si>
    <t>(max - χρ)/max</t>
  </si>
  <si>
    <t>Points</t>
  </si>
  <si>
    <t>P</t>
  </si>
  <si>
    <t>B</t>
  </si>
  <si>
    <t>Final Points</t>
  </si>
  <si>
    <t>F.P.</t>
  </si>
  <si>
    <t>P*(1+B-M)</t>
  </si>
  <si>
    <t>ακύρωση θέσης από φοιτητή (100%), προηγούμενη συμμετοχή στο πρόγραμμα (25%)</t>
  </si>
  <si>
    <t>max(s)= 
30% των μαθημάτων που θα έπρεπε να έχει περάσει ο φοιτητης μεχρι αυτό το έτος
+10% για χαμένη εξεταστική στο προηγούμενο ακ. Ετος</t>
  </si>
  <si>
    <t>Παρατηρήσεις</t>
  </si>
  <si>
    <t>Α/Α</t>
  </si>
  <si>
    <t>Ονοματεπώνυμο</t>
  </si>
  <si>
    <t>BONUS</t>
  </si>
  <si>
    <t>MALUS</t>
  </si>
  <si>
    <t>ΚΑΤΑΤΑΞΗ</t>
  </si>
  <si>
    <t>Μαθηματα</t>
  </si>
  <si>
    <t>Συντελεστής Έτους</t>
  </si>
  <si>
    <t>Συντελεστής Χρωστούμενων</t>
  </si>
  <si>
    <t>Μ*300 +Ε*450+Χ*250</t>
  </si>
  <si>
    <t xml:space="preserve">Αλγόριθμος Κατάταξης </t>
  </si>
  <si>
    <t>+</t>
  </si>
  <si>
    <t>-</t>
  </si>
  <si>
    <t>ΣΥΝΟΛΟ</t>
  </si>
  <si>
    <t>Μ. ΣΥΝΟΛΟ</t>
  </si>
  <si>
    <t>1.</t>
  </si>
  <si>
    <t>2.</t>
  </si>
  <si>
    <t>3.</t>
  </si>
  <si>
    <t>μέλος(0% έως 25%) / ακύρωση θέσης από εργοδότη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</si>
</sst>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Times New Roman"/>
      <family val="1"/>
      <charset val="161"/>
    </font>
    <font>
      <sz val="12"/>
      <name val="Times New Roman"/>
      <family val="1"/>
      <charset val="161"/>
    </font>
    <font>
      <sz val="12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b/>
      <sz val="14"/>
      <color theme="1"/>
      <name val="Times New Roman"/>
      <family val="1"/>
      <charset val="16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61"/>
    </font>
    <font>
      <b/>
      <sz val="12"/>
      <color theme="0"/>
      <name val="Times New Roman"/>
      <family val="1"/>
      <charset val="161"/>
    </font>
    <font>
      <b/>
      <sz val="12"/>
      <color indexed="8"/>
      <name val="Times New Roman"/>
      <family val="1"/>
      <charset val="161"/>
    </font>
    <font>
      <b/>
      <sz val="12"/>
      <color theme="3" tint="-0.249977111117893"/>
      <name val="Times New Roman"/>
      <family val="1"/>
      <charset val="161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9" fontId="2" fillId="0" borderId="2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9" fontId="2" fillId="0" borderId="36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9" fontId="2" fillId="0" borderId="21" xfId="0" applyNumberFormat="1" applyFont="1" applyBorder="1" applyAlignment="1">
      <alignment horizontal="center" vertical="center" wrapText="1"/>
    </xf>
    <xf numFmtId="9" fontId="2" fillId="0" borderId="2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4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9" fontId="2" fillId="0" borderId="23" xfId="0" applyNumberFormat="1" applyFont="1" applyBorder="1" applyAlignment="1">
      <alignment horizontal="center" vertical="center" wrapText="1"/>
    </xf>
    <xf numFmtId="9" fontId="2" fillId="0" borderId="3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4</xdr:row>
      <xdr:rowOff>28575</xdr:rowOff>
    </xdr:from>
    <xdr:to>
      <xdr:col>3</xdr:col>
      <xdr:colOff>279273</xdr:colOff>
      <xdr:row>11</xdr:row>
      <xdr:rowOff>28574</xdr:rowOff>
    </xdr:to>
    <xdr:sp macro="" textlink="">
      <xdr:nvSpPr>
        <xdr:cNvPr id="2" name="Right Brace 1"/>
        <xdr:cNvSpPr/>
      </xdr:nvSpPr>
      <xdr:spPr>
        <a:xfrm>
          <a:off x="2276475" y="800100"/>
          <a:ext cx="422148" cy="13334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l-GR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7" workbookViewId="0">
      <selection activeCell="G15" sqref="G15"/>
    </sheetView>
  </sheetViews>
  <sheetFormatPr defaultRowHeight="15" x14ac:dyDescent="0.25"/>
  <cols>
    <col min="1" max="1" width="14.85546875" style="1" customWidth="1"/>
    <col min="2" max="2" width="13.5703125" style="1" bestFit="1" customWidth="1"/>
    <col min="3" max="3" width="13.5703125" style="1" customWidth="1"/>
    <col min="4" max="4" width="19.5703125" style="1" bestFit="1" customWidth="1"/>
    <col min="5" max="5" width="44" style="1" customWidth="1"/>
    <col min="6" max="6" width="30.140625" style="1" bestFit="1" customWidth="1"/>
    <col min="7" max="7" width="14.42578125" style="1" customWidth="1"/>
    <col min="8" max="16384" width="9.140625" style="1"/>
  </cols>
  <sheetData>
    <row r="1" spans="1:7" ht="19.5" thickBot="1" x14ac:dyDescent="0.3">
      <c r="A1" s="81" t="s">
        <v>34</v>
      </c>
      <c r="B1" s="82"/>
      <c r="C1" s="82"/>
      <c r="D1" s="82"/>
      <c r="E1" s="83"/>
    </row>
    <row r="2" spans="1:7" ht="15.75" x14ac:dyDescent="0.25">
      <c r="A2" s="21"/>
      <c r="B2" s="34"/>
      <c r="C2" s="35"/>
      <c r="D2" s="35"/>
      <c r="E2" s="36"/>
    </row>
    <row r="3" spans="1:7" ht="15.75" x14ac:dyDescent="0.25">
      <c r="A3" s="22" t="s">
        <v>39</v>
      </c>
      <c r="B3" s="37" t="s">
        <v>3</v>
      </c>
      <c r="C3" s="29" t="s">
        <v>10</v>
      </c>
      <c r="D3" s="30" t="s">
        <v>11</v>
      </c>
      <c r="E3" s="38"/>
    </row>
    <row r="4" spans="1:7" ht="15.75" x14ac:dyDescent="0.25">
      <c r="A4" s="22"/>
      <c r="B4" s="37"/>
      <c r="C4" s="29"/>
      <c r="D4" s="29"/>
      <c r="E4" s="38"/>
    </row>
    <row r="5" spans="1:7" ht="15.75" x14ac:dyDescent="0.25">
      <c r="A5" s="84" t="s">
        <v>40</v>
      </c>
      <c r="B5" s="39"/>
      <c r="C5" s="31"/>
      <c r="D5" s="31">
        <v>2</v>
      </c>
      <c r="E5" s="40">
        <v>0.3</v>
      </c>
    </row>
    <row r="6" spans="1:7" ht="15.75" x14ac:dyDescent="0.25">
      <c r="A6" s="85"/>
      <c r="B6" s="39"/>
      <c r="C6" s="31"/>
      <c r="D6" s="31">
        <v>3</v>
      </c>
      <c r="E6" s="40">
        <v>0.8</v>
      </c>
    </row>
    <row r="7" spans="1:7" ht="15.75" x14ac:dyDescent="0.25">
      <c r="A7" s="85"/>
      <c r="B7" s="39"/>
      <c r="C7" s="31"/>
      <c r="D7" s="31">
        <v>4</v>
      </c>
      <c r="E7" s="40">
        <v>1</v>
      </c>
    </row>
    <row r="8" spans="1:7" ht="15.75" x14ac:dyDescent="0.25">
      <c r="A8" s="85"/>
      <c r="B8" s="39" t="s">
        <v>4</v>
      </c>
      <c r="C8" s="31" t="s">
        <v>12</v>
      </c>
      <c r="D8" s="31">
        <v>5</v>
      </c>
      <c r="E8" s="40">
        <v>0.9</v>
      </c>
    </row>
    <row r="9" spans="1:7" ht="15.75" x14ac:dyDescent="0.25">
      <c r="A9" s="85"/>
      <c r="B9" s="39"/>
      <c r="C9" s="31"/>
      <c r="D9" s="31">
        <v>6</v>
      </c>
      <c r="E9" s="40">
        <v>0.8</v>
      </c>
    </row>
    <row r="10" spans="1:7" ht="15.75" x14ac:dyDescent="0.25">
      <c r="A10" s="85"/>
      <c r="B10" s="39"/>
      <c r="C10" s="31"/>
      <c r="D10" s="31">
        <v>7</v>
      </c>
      <c r="E10" s="40">
        <v>0.5</v>
      </c>
    </row>
    <row r="11" spans="1:7" ht="15.75" x14ac:dyDescent="0.25">
      <c r="A11" s="85"/>
      <c r="B11" s="39"/>
      <c r="C11" s="31"/>
      <c r="D11" s="31" t="s">
        <v>13</v>
      </c>
      <c r="E11" s="40">
        <v>0</v>
      </c>
    </row>
    <row r="12" spans="1:7" ht="15.75" x14ac:dyDescent="0.25">
      <c r="A12" s="86"/>
      <c r="B12" s="41"/>
      <c r="C12" s="28"/>
      <c r="D12" s="28"/>
      <c r="E12" s="42"/>
      <c r="F12" s="3"/>
      <c r="G12" s="2"/>
    </row>
    <row r="13" spans="1:7" ht="15.75" x14ac:dyDescent="0.25">
      <c r="A13" s="23"/>
      <c r="B13" s="37"/>
      <c r="C13" s="29"/>
      <c r="D13" s="29"/>
      <c r="E13" s="38"/>
      <c r="F13" s="3"/>
      <c r="G13" s="2"/>
    </row>
    <row r="14" spans="1:7" ht="78.75" x14ac:dyDescent="0.25">
      <c r="A14" s="22" t="s">
        <v>41</v>
      </c>
      <c r="B14" s="41" t="s">
        <v>5</v>
      </c>
      <c r="C14" s="28" t="s">
        <v>14</v>
      </c>
      <c r="D14" s="28" t="s">
        <v>15</v>
      </c>
      <c r="E14" s="43" t="s">
        <v>23</v>
      </c>
      <c r="F14" s="3"/>
      <c r="G14" s="2"/>
    </row>
    <row r="15" spans="1:7" ht="15.75" x14ac:dyDescent="0.25">
      <c r="A15" s="23"/>
      <c r="B15" s="44"/>
      <c r="C15" s="32"/>
      <c r="D15" s="32"/>
      <c r="E15" s="45"/>
    </row>
    <row r="16" spans="1:7" ht="15.75" x14ac:dyDescent="0.25">
      <c r="A16" s="24"/>
      <c r="B16" s="41"/>
      <c r="C16" s="28"/>
      <c r="D16" s="28"/>
      <c r="E16" s="42"/>
    </row>
    <row r="17" spans="1:5" ht="15" customHeight="1" x14ac:dyDescent="0.25">
      <c r="A17" s="22" t="s">
        <v>38</v>
      </c>
      <c r="B17" s="37" t="s">
        <v>16</v>
      </c>
      <c r="C17" s="29" t="s">
        <v>17</v>
      </c>
      <c r="D17" s="77" t="s">
        <v>33</v>
      </c>
      <c r="E17" s="78"/>
    </row>
    <row r="18" spans="1:5" ht="15.75" x14ac:dyDescent="0.25">
      <c r="A18" s="23"/>
      <c r="B18" s="44"/>
      <c r="C18" s="32"/>
      <c r="D18" s="32"/>
      <c r="E18" s="45"/>
    </row>
    <row r="19" spans="1:5" ht="15.75" x14ac:dyDescent="0.25">
      <c r="A19" s="24"/>
      <c r="B19" s="41"/>
      <c r="C19" s="28"/>
      <c r="D19" s="28"/>
      <c r="E19" s="42"/>
    </row>
    <row r="20" spans="1:5" ht="33.75" customHeight="1" x14ac:dyDescent="0.25">
      <c r="A20" s="22" t="s">
        <v>35</v>
      </c>
      <c r="B20" s="37" t="s">
        <v>7</v>
      </c>
      <c r="C20" s="29" t="s">
        <v>18</v>
      </c>
      <c r="D20" s="79" t="s">
        <v>42</v>
      </c>
      <c r="E20" s="80"/>
    </row>
    <row r="21" spans="1:5" ht="15" customHeight="1" x14ac:dyDescent="0.25">
      <c r="A21" s="23"/>
      <c r="B21" s="44"/>
      <c r="C21" s="32"/>
      <c r="D21" s="33"/>
      <c r="E21" s="46"/>
    </row>
    <row r="22" spans="1:5" ht="15" customHeight="1" x14ac:dyDescent="0.25">
      <c r="A22" s="24"/>
      <c r="B22" s="41"/>
      <c r="C22" s="28"/>
      <c r="D22" s="28"/>
      <c r="E22" s="42"/>
    </row>
    <row r="23" spans="1:5" ht="33.75" customHeight="1" x14ac:dyDescent="0.25">
      <c r="A23" s="22" t="s">
        <v>36</v>
      </c>
      <c r="B23" s="37" t="s">
        <v>8</v>
      </c>
      <c r="C23" s="29" t="s">
        <v>10</v>
      </c>
      <c r="D23" s="79" t="s">
        <v>22</v>
      </c>
      <c r="E23" s="80"/>
    </row>
    <row r="24" spans="1:5" ht="15.75" x14ac:dyDescent="0.25">
      <c r="A24" s="23"/>
      <c r="B24" s="44"/>
      <c r="C24" s="32"/>
      <c r="D24" s="33"/>
      <c r="E24" s="46"/>
    </row>
    <row r="25" spans="1:5" ht="16.5" thickBot="1" x14ac:dyDescent="0.3">
      <c r="A25" s="25"/>
      <c r="B25" s="47"/>
      <c r="C25" s="48"/>
      <c r="D25" s="49"/>
      <c r="E25" s="50"/>
    </row>
    <row r="26" spans="1:5" ht="16.5" thickBot="1" x14ac:dyDescent="0.3">
      <c r="A26" s="26" t="s">
        <v>37</v>
      </c>
      <c r="B26" s="27" t="s">
        <v>19</v>
      </c>
      <c r="C26" s="27" t="s">
        <v>20</v>
      </c>
      <c r="D26" s="75" t="s">
        <v>21</v>
      </c>
      <c r="E26" s="76"/>
    </row>
  </sheetData>
  <mergeCells count="6">
    <mergeCell ref="D26:E26"/>
    <mergeCell ref="D17:E17"/>
    <mergeCell ref="D20:E20"/>
    <mergeCell ref="D23:E23"/>
    <mergeCell ref="A1:E1"/>
    <mergeCell ref="A5:A12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abSelected="1" workbookViewId="0">
      <selection activeCell="G11" sqref="G11:G13"/>
    </sheetView>
  </sheetViews>
  <sheetFormatPr defaultRowHeight="15.75" x14ac:dyDescent="0.25"/>
  <cols>
    <col min="1" max="1" width="5.7109375" style="16" bestFit="1" customWidth="1"/>
    <col min="2" max="2" width="39.5703125" style="16" bestFit="1" customWidth="1"/>
    <col min="3" max="3" width="16.28515625" style="16" customWidth="1"/>
    <col min="4" max="4" width="9" style="16" customWidth="1"/>
    <col min="5" max="5" width="16.28515625" style="16" customWidth="1"/>
    <col min="6" max="6" width="14.42578125" style="16" customWidth="1"/>
    <col min="7" max="7" width="14.28515625" style="16" customWidth="1"/>
    <col min="8" max="8" width="12.7109375" style="16" customWidth="1"/>
    <col min="9" max="9" width="16.42578125" style="16" customWidth="1"/>
    <col min="10" max="10" width="11.7109375" style="16" customWidth="1"/>
    <col min="11" max="11" width="24.85546875" style="16" customWidth="1"/>
    <col min="12" max="12" width="25.7109375" style="16" customWidth="1"/>
    <col min="13" max="13" width="17.42578125" style="16" customWidth="1"/>
    <col min="14" max="14" width="20.42578125" style="16" customWidth="1"/>
    <col min="15" max="16384" width="9.140625" style="16"/>
  </cols>
  <sheetData>
    <row r="1" spans="1:21" ht="21.75" customHeight="1" thickBot="1" x14ac:dyDescent="0.3">
      <c r="A1" s="51"/>
      <c r="B1" s="51"/>
      <c r="C1" s="51"/>
      <c r="D1" s="51"/>
      <c r="E1" s="52"/>
      <c r="F1" s="53" t="s">
        <v>27</v>
      </c>
      <c r="G1" s="54" t="s">
        <v>28</v>
      </c>
      <c r="H1" s="52"/>
      <c r="I1" s="52"/>
      <c r="J1" s="52"/>
      <c r="K1" s="55" t="s">
        <v>1</v>
      </c>
      <c r="L1" s="55" t="s">
        <v>0</v>
      </c>
      <c r="M1" s="92" t="s">
        <v>2</v>
      </c>
      <c r="N1" s="93"/>
    </row>
    <row r="2" spans="1:21" ht="16.5" thickBot="1" x14ac:dyDescent="0.3">
      <c r="A2" s="51"/>
      <c r="B2" s="51"/>
      <c r="C2" s="51"/>
      <c r="D2" s="51"/>
      <c r="E2" s="52"/>
      <c r="F2" s="56">
        <v>0.05</v>
      </c>
      <c r="G2" s="57">
        <v>0.25</v>
      </c>
      <c r="H2" s="52"/>
      <c r="I2" s="52"/>
      <c r="J2" s="52"/>
      <c r="K2" s="58">
        <v>450</v>
      </c>
      <c r="L2" s="58">
        <v>300</v>
      </c>
      <c r="M2" s="90">
        <v>250</v>
      </c>
      <c r="N2" s="91"/>
    </row>
    <row r="3" spans="1:21" ht="16.5" thickBot="1" x14ac:dyDescent="0.3">
      <c r="A3" s="87" t="s">
        <v>29</v>
      </c>
      <c r="B3" s="88"/>
      <c r="C3" s="88"/>
      <c r="D3" s="88"/>
      <c r="E3" s="88"/>
      <c r="F3" s="88"/>
      <c r="G3" s="88"/>
      <c r="H3" s="88"/>
      <c r="I3" s="89"/>
      <c r="K3" s="51"/>
      <c r="L3" s="51"/>
      <c r="M3" s="51"/>
      <c r="N3" s="51"/>
    </row>
    <row r="4" spans="1:21" ht="28.5" customHeight="1" thickBot="1" x14ac:dyDescent="0.3">
      <c r="A4" s="59" t="s">
        <v>25</v>
      </c>
      <c r="B4" s="60" t="s">
        <v>26</v>
      </c>
      <c r="C4" s="61" t="s">
        <v>3</v>
      </c>
      <c r="D4" s="60" t="s">
        <v>4</v>
      </c>
      <c r="E4" s="60" t="s">
        <v>5</v>
      </c>
      <c r="F4" s="60" t="s">
        <v>7</v>
      </c>
      <c r="G4" s="60" t="s">
        <v>8</v>
      </c>
      <c r="H4" s="62" t="s">
        <v>9</v>
      </c>
      <c r="I4" s="60" t="s">
        <v>24</v>
      </c>
      <c r="K4" s="63" t="s">
        <v>31</v>
      </c>
      <c r="L4" s="63" t="s">
        <v>6</v>
      </c>
      <c r="M4" s="63" t="s">
        <v>30</v>
      </c>
      <c r="N4" s="64" t="s">
        <v>32</v>
      </c>
      <c r="O4" s="65"/>
    </row>
    <row r="5" spans="1:21" s="65" customFormat="1" ht="13.5" customHeight="1" x14ac:dyDescent="0.25">
      <c r="A5" s="8">
        <v>1</v>
      </c>
      <c r="B5" s="17"/>
      <c r="C5" s="6"/>
      <c r="D5" s="5"/>
      <c r="E5" s="5"/>
      <c r="F5" s="17"/>
      <c r="G5" s="17"/>
      <c r="H5" s="9">
        <f t="shared" ref="H5:H42" si="0">(300*L5+450*K5+250*N5)*(1+$F$2*F5-G5*$G$2)</f>
        <v>-50</v>
      </c>
      <c r="I5" s="10"/>
      <c r="J5" s="16"/>
      <c r="K5" s="8">
        <f>IF(D5=2,0.3,IF(D5=3,0.8,IF(D5=4,1,IF(D5=5,0.9,IF(D5=6,0.8,IF(D5=7,0.5,IF(D5&gt;7,0,0)))))))</f>
        <v>0</v>
      </c>
      <c r="L5" s="66">
        <f t="shared" ref="L5:L25" si="1">0.2*C5-1</f>
        <v>-1</v>
      </c>
      <c r="M5" s="67">
        <f>IF(D5=2,14,IF(D5=3,28,IF(D5=4,42,IF(D5=5,56,IF(D5=6,63,IF(D5=7,63,IF(D5&gt;7,63,63)))))))</f>
        <v>63</v>
      </c>
      <c r="N5" s="68">
        <f t="shared" ref="N5:N25" si="2">IF((0.3*M5-E5)/(0.3*M5)&gt;0,(0.3*M5-E5)/(0.3*M5),0)</f>
        <v>1</v>
      </c>
      <c r="O5" s="16"/>
      <c r="P5" s="16"/>
      <c r="Q5" s="16"/>
      <c r="R5" s="16"/>
      <c r="S5" s="16"/>
      <c r="T5" s="16"/>
      <c r="U5" s="16"/>
    </row>
    <row r="6" spans="1:21" x14ac:dyDescent="0.25">
      <c r="A6" s="7">
        <v>2</v>
      </c>
      <c r="B6" s="69"/>
      <c r="C6" s="70"/>
      <c r="D6" s="71"/>
      <c r="E6" s="71"/>
      <c r="F6" s="17"/>
      <c r="G6" s="17"/>
      <c r="H6" s="9">
        <f t="shared" si="0"/>
        <v>-50</v>
      </c>
      <c r="I6" s="11"/>
      <c r="K6" s="7">
        <f t="shared" ref="K6:K25" si="3">IF(D6=2,0.3,IF(D6=3,0.8,IF(D6=4,1,IF(D6=5,0.9,IF(D6=6,0.8,IF(D6=7,0.5,IF(D6&gt;7,0,0)))))))</f>
        <v>0</v>
      </c>
      <c r="L6" s="72">
        <f t="shared" si="1"/>
        <v>-1</v>
      </c>
      <c r="M6" s="12">
        <f t="shared" ref="M6:M25" si="4">IF(D6=2,14,IF(D6=3,28,IF(D6=4,42,IF(D6=5,56,IF(D6=6,63,IF(D6=7,63,IF(D6&gt;7,63,63)))))))</f>
        <v>63</v>
      </c>
      <c r="N6" s="73">
        <f t="shared" si="2"/>
        <v>1</v>
      </c>
    </row>
    <row r="7" spans="1:21" x14ac:dyDescent="0.25">
      <c r="A7" s="7">
        <v>3</v>
      </c>
      <c r="B7" s="69"/>
      <c r="C7" s="70"/>
      <c r="D7" s="71"/>
      <c r="E7" s="71"/>
      <c r="F7" s="17"/>
      <c r="G7" s="17"/>
      <c r="H7" s="9">
        <f t="shared" si="0"/>
        <v>-50</v>
      </c>
      <c r="I7" s="11"/>
      <c r="K7" s="7">
        <f t="shared" si="3"/>
        <v>0</v>
      </c>
      <c r="L7" s="72">
        <f t="shared" si="1"/>
        <v>-1</v>
      </c>
      <c r="M7" s="12">
        <f t="shared" si="4"/>
        <v>63</v>
      </c>
      <c r="N7" s="73">
        <f t="shared" si="2"/>
        <v>1</v>
      </c>
    </row>
    <row r="8" spans="1:21" x14ac:dyDescent="0.25">
      <c r="A8" s="7">
        <v>4</v>
      </c>
      <c r="B8" s="69"/>
      <c r="C8" s="70"/>
      <c r="D8" s="71"/>
      <c r="E8" s="71"/>
      <c r="F8" s="17"/>
      <c r="G8" s="17"/>
      <c r="H8" s="9">
        <f t="shared" si="0"/>
        <v>-50</v>
      </c>
      <c r="I8" s="11"/>
      <c r="K8" s="7">
        <f t="shared" si="3"/>
        <v>0</v>
      </c>
      <c r="L8" s="72">
        <f t="shared" si="1"/>
        <v>-1</v>
      </c>
      <c r="M8" s="12">
        <f t="shared" si="4"/>
        <v>63</v>
      </c>
      <c r="N8" s="73">
        <f t="shared" si="2"/>
        <v>1</v>
      </c>
    </row>
    <row r="9" spans="1:21" x14ac:dyDescent="0.25">
      <c r="A9" s="7">
        <v>6</v>
      </c>
      <c r="B9" s="69"/>
      <c r="C9" s="70"/>
      <c r="D9" s="71"/>
      <c r="E9" s="71"/>
      <c r="F9" s="17"/>
      <c r="G9" s="17"/>
      <c r="H9" s="9">
        <f t="shared" si="0"/>
        <v>-50</v>
      </c>
      <c r="I9" s="11"/>
      <c r="K9" s="7">
        <f>IF(D9=2,0.3,IF(D9=3,0.8,IF(D9=4,1,IF(D9=5,0.9,IF(D9=6,0.8,IF(D9=7,0.5,IF(D9&gt;7,0,0)))))))</f>
        <v>0</v>
      </c>
      <c r="L9" s="72">
        <f>0.2*C9-1</f>
        <v>-1</v>
      </c>
      <c r="M9" s="12">
        <f>IF(D9=2,14,IF(D9=3,28,IF(D9=4,42,IF(D9=5,56,IF(D9=6,63,IF(D9=7,63,IF(D9&gt;7,63,63)))))))</f>
        <v>63</v>
      </c>
      <c r="N9" s="73">
        <f>IF((0.3*M9-E9)/(0.3*M9)&gt;0,(0.3*M9-E9)/(0.3*M9),0)</f>
        <v>1</v>
      </c>
    </row>
    <row r="10" spans="1:21" x14ac:dyDescent="0.25">
      <c r="A10" s="7">
        <v>7</v>
      </c>
      <c r="B10" s="69"/>
      <c r="C10" s="70"/>
      <c r="D10" s="71"/>
      <c r="E10" s="71"/>
      <c r="F10" s="17"/>
      <c r="G10" s="17"/>
      <c r="H10" s="9">
        <f t="shared" si="0"/>
        <v>-50</v>
      </c>
      <c r="I10" s="11"/>
      <c r="K10" s="7">
        <f>IF(D10=2,0.3,IF(D10=3,0.8,IF(D10=4,1,IF(D10=5,0.9,IF(D10=6,0.8,IF(D10=7,0.5,IF(D10&gt;7,0,0)))))))</f>
        <v>0</v>
      </c>
      <c r="L10" s="72">
        <f>0.2*C10-1</f>
        <v>-1</v>
      </c>
      <c r="M10" s="12">
        <f>IF(D10=2,14,IF(D10=3,28,IF(D10=4,42,IF(D10=5,56,IF(D10=6,63,IF(D10=7,63,IF(D10&gt;7,63,63)))))))</f>
        <v>63</v>
      </c>
      <c r="N10" s="73">
        <f>IF((0.3*M10-E10)/(0.3*M10)&gt;0,(0.3*M10-E10)/(0.3*M10),0)</f>
        <v>1</v>
      </c>
    </row>
    <row r="11" spans="1:21" x14ac:dyDescent="0.25">
      <c r="A11" s="7">
        <v>8</v>
      </c>
      <c r="B11" s="69"/>
      <c r="C11" s="70"/>
      <c r="D11" s="71"/>
      <c r="E11" s="71"/>
      <c r="F11" s="17"/>
      <c r="G11" s="17"/>
      <c r="H11" s="9">
        <f t="shared" si="0"/>
        <v>-50</v>
      </c>
      <c r="I11" s="11"/>
      <c r="K11" s="7">
        <f>IF(D11=2,0.3,IF(D11=3,0.8,IF(D11=4,1,IF(D11=5,0.9,IF(D11=6,0.8,IF(D11=7,0.5,IF(D11&gt;7,0,0)))))))</f>
        <v>0</v>
      </c>
      <c r="L11" s="72">
        <f>0.2*C11-1</f>
        <v>-1</v>
      </c>
      <c r="M11" s="12">
        <f>IF(D11=2,14,IF(D11=3,28,IF(D11=4,42,IF(D11=5,56,IF(D11=6,63,IF(D11=7,63,IF(D11&gt;7,63,63)))))))</f>
        <v>63</v>
      </c>
      <c r="N11" s="73">
        <f>IF((0.3*M11-E11)/(0.3*M11)&gt;0,(0.3*M11-E11)/(0.3*M11),0)</f>
        <v>1</v>
      </c>
    </row>
    <row r="12" spans="1:21" x14ac:dyDescent="0.25">
      <c r="A12" s="7">
        <v>5</v>
      </c>
      <c r="B12" s="69"/>
      <c r="C12" s="70"/>
      <c r="D12" s="71"/>
      <c r="E12" s="71"/>
      <c r="F12" s="17"/>
      <c r="G12" s="17"/>
      <c r="H12" s="9">
        <f t="shared" si="0"/>
        <v>-50</v>
      </c>
      <c r="I12" s="11"/>
      <c r="K12" s="7">
        <f>IF(D12=2,0.3,IF(D12=3,0.8,IF(D12=4,1,IF(D12=5,0.9,IF(D12=6,0.8,IF(D12=7,0.5,IF(D12&gt;7,0,0)))))))</f>
        <v>0</v>
      </c>
      <c r="L12" s="72">
        <f>0.2*C12-1</f>
        <v>-1</v>
      </c>
      <c r="M12" s="12">
        <f>IF(D12=2,14,IF(D12=3,28,IF(D12=4,42,IF(D12=5,56,IF(D12=6,63,IF(D12=7,63,IF(D12&gt;7,63,63)))))))</f>
        <v>63</v>
      </c>
      <c r="N12" s="73">
        <f>IF((0.3*M12-E12)/(0.3*M12)&gt;0,(0.3*M12-E12)/(0.3*M12),0)</f>
        <v>1</v>
      </c>
    </row>
    <row r="13" spans="1:21" x14ac:dyDescent="0.25">
      <c r="A13" s="7">
        <v>9</v>
      </c>
      <c r="B13" s="69"/>
      <c r="C13" s="70"/>
      <c r="D13" s="71"/>
      <c r="E13" s="71"/>
      <c r="F13" s="17"/>
      <c r="G13" s="17"/>
      <c r="H13" s="9">
        <f t="shared" si="0"/>
        <v>-50</v>
      </c>
      <c r="I13" s="11"/>
      <c r="K13" s="7">
        <f t="shared" si="3"/>
        <v>0</v>
      </c>
      <c r="L13" s="72">
        <f t="shared" si="1"/>
        <v>-1</v>
      </c>
      <c r="M13" s="12">
        <f t="shared" si="4"/>
        <v>63</v>
      </c>
      <c r="N13" s="73">
        <f t="shared" si="2"/>
        <v>1</v>
      </c>
    </row>
    <row r="14" spans="1:21" x14ac:dyDescent="0.25">
      <c r="A14" s="7">
        <v>10</v>
      </c>
      <c r="B14" s="69"/>
      <c r="C14" s="70"/>
      <c r="D14" s="71"/>
      <c r="E14" s="71"/>
      <c r="F14" s="17"/>
      <c r="G14" s="17"/>
      <c r="H14" s="9">
        <f t="shared" si="0"/>
        <v>-50</v>
      </c>
      <c r="I14" s="11"/>
      <c r="K14" s="7">
        <f t="shared" si="3"/>
        <v>0</v>
      </c>
      <c r="L14" s="72">
        <f t="shared" si="1"/>
        <v>-1</v>
      </c>
      <c r="M14" s="12">
        <f t="shared" si="4"/>
        <v>63</v>
      </c>
      <c r="N14" s="73">
        <f t="shared" si="2"/>
        <v>1</v>
      </c>
    </row>
    <row r="15" spans="1:21" x14ac:dyDescent="0.25">
      <c r="A15" s="7">
        <v>11</v>
      </c>
      <c r="B15" s="69"/>
      <c r="C15" s="70"/>
      <c r="D15" s="71"/>
      <c r="E15" s="71"/>
      <c r="F15" s="17"/>
      <c r="G15" s="17"/>
      <c r="H15" s="9">
        <f t="shared" si="0"/>
        <v>-50</v>
      </c>
      <c r="I15" s="11"/>
      <c r="K15" s="7">
        <f t="shared" si="3"/>
        <v>0</v>
      </c>
      <c r="L15" s="72">
        <f t="shared" si="1"/>
        <v>-1</v>
      </c>
      <c r="M15" s="12">
        <f t="shared" si="4"/>
        <v>63</v>
      </c>
      <c r="N15" s="73">
        <f t="shared" si="2"/>
        <v>1</v>
      </c>
    </row>
    <row r="16" spans="1:21" x14ac:dyDescent="0.25">
      <c r="A16" s="7">
        <v>13</v>
      </c>
      <c r="B16" s="69"/>
      <c r="C16" s="70"/>
      <c r="D16" s="71"/>
      <c r="E16" s="71"/>
      <c r="F16" s="17"/>
      <c r="G16" s="17"/>
      <c r="H16" s="9">
        <f t="shared" si="0"/>
        <v>-50</v>
      </c>
      <c r="I16" s="11"/>
      <c r="K16" s="7">
        <f>IF(D16=2,0.3,IF(D16=3,0.8,IF(D16=4,1,IF(D16=5,0.9,IF(D16=6,0.8,IF(D16=7,0.5,IF(D16&gt;7,0,0)))))))</f>
        <v>0</v>
      </c>
      <c r="L16" s="72">
        <f>0.2*C16-1</f>
        <v>-1</v>
      </c>
      <c r="M16" s="12">
        <f>IF(D16=2,14,IF(D16=3,28,IF(D16=4,42,IF(D16=5,56,IF(D16=6,63,IF(D16=7,63,IF(D16&gt;7,63,63)))))))</f>
        <v>63</v>
      </c>
      <c r="N16" s="73">
        <f>IF((0.3*M16-E16)/(0.3*M16)&gt;0,(0.3*M16-E16)/(0.3*M16),0)</f>
        <v>1</v>
      </c>
    </row>
    <row r="17" spans="1:14" x14ac:dyDescent="0.25">
      <c r="A17" s="7">
        <v>12</v>
      </c>
      <c r="B17" s="69"/>
      <c r="C17" s="70"/>
      <c r="D17" s="71"/>
      <c r="E17" s="71"/>
      <c r="F17" s="17"/>
      <c r="G17" s="17"/>
      <c r="H17" s="9">
        <f t="shared" si="0"/>
        <v>-50</v>
      </c>
      <c r="I17" s="11"/>
      <c r="K17" s="7">
        <f t="shared" si="3"/>
        <v>0</v>
      </c>
      <c r="L17" s="72">
        <f t="shared" si="1"/>
        <v>-1</v>
      </c>
      <c r="M17" s="12">
        <f t="shared" si="4"/>
        <v>63</v>
      </c>
      <c r="N17" s="73">
        <f t="shared" si="2"/>
        <v>1</v>
      </c>
    </row>
    <row r="18" spans="1:14" ht="36.75" customHeight="1" x14ac:dyDescent="0.25">
      <c r="A18" s="7">
        <v>14</v>
      </c>
      <c r="B18" s="74"/>
      <c r="C18" s="70"/>
      <c r="D18" s="71"/>
      <c r="E18" s="71"/>
      <c r="F18" s="17"/>
      <c r="G18" s="17"/>
      <c r="H18" s="9">
        <f t="shared" si="0"/>
        <v>-50</v>
      </c>
      <c r="I18" s="11"/>
      <c r="K18" s="7">
        <f t="shared" si="3"/>
        <v>0</v>
      </c>
      <c r="L18" s="72">
        <f t="shared" si="1"/>
        <v>-1</v>
      </c>
      <c r="M18" s="12">
        <f t="shared" si="4"/>
        <v>63</v>
      </c>
      <c r="N18" s="73">
        <f t="shared" si="2"/>
        <v>1</v>
      </c>
    </row>
    <row r="19" spans="1:14" x14ac:dyDescent="0.25">
      <c r="A19" s="7">
        <v>15</v>
      </c>
      <c r="B19" s="69"/>
      <c r="C19" s="70"/>
      <c r="D19" s="71"/>
      <c r="E19" s="71"/>
      <c r="F19" s="17"/>
      <c r="G19" s="17"/>
      <c r="H19" s="9">
        <f t="shared" si="0"/>
        <v>-50</v>
      </c>
      <c r="I19" s="11"/>
      <c r="K19" s="7">
        <f t="shared" si="3"/>
        <v>0</v>
      </c>
      <c r="L19" s="72">
        <f t="shared" si="1"/>
        <v>-1</v>
      </c>
      <c r="M19" s="12">
        <f t="shared" si="4"/>
        <v>63</v>
      </c>
      <c r="N19" s="73">
        <f t="shared" si="2"/>
        <v>1</v>
      </c>
    </row>
    <row r="20" spans="1:14" x14ac:dyDescent="0.25">
      <c r="A20" s="7">
        <v>16</v>
      </c>
      <c r="B20" s="17"/>
      <c r="C20" s="17"/>
      <c r="D20" s="17"/>
      <c r="E20" s="17"/>
      <c r="F20" s="17"/>
      <c r="G20" s="17"/>
      <c r="H20" s="9">
        <f t="shared" si="0"/>
        <v>-50</v>
      </c>
      <c r="I20" s="11"/>
      <c r="K20" s="7">
        <f t="shared" si="3"/>
        <v>0</v>
      </c>
      <c r="L20" s="72">
        <f t="shared" si="1"/>
        <v>-1</v>
      </c>
      <c r="M20" s="12">
        <f t="shared" si="4"/>
        <v>63</v>
      </c>
      <c r="N20" s="73">
        <f t="shared" si="2"/>
        <v>1</v>
      </c>
    </row>
    <row r="21" spans="1:14" x14ac:dyDescent="0.25">
      <c r="A21" s="7">
        <v>17</v>
      </c>
      <c r="B21" s="17"/>
      <c r="C21" s="17"/>
      <c r="D21" s="17"/>
      <c r="E21" s="17"/>
      <c r="F21" s="17"/>
      <c r="G21" s="17"/>
      <c r="H21" s="9">
        <f t="shared" si="0"/>
        <v>-50</v>
      </c>
      <c r="I21" s="11"/>
      <c r="K21" s="7">
        <f t="shared" si="3"/>
        <v>0</v>
      </c>
      <c r="L21" s="72">
        <f t="shared" si="1"/>
        <v>-1</v>
      </c>
      <c r="M21" s="12">
        <f t="shared" si="4"/>
        <v>63</v>
      </c>
      <c r="N21" s="73">
        <f t="shared" si="2"/>
        <v>1</v>
      </c>
    </row>
    <row r="22" spans="1:14" x14ac:dyDescent="0.25">
      <c r="A22" s="7">
        <v>18</v>
      </c>
      <c r="B22" s="17"/>
      <c r="C22" s="17"/>
      <c r="D22" s="17"/>
      <c r="E22" s="17"/>
      <c r="F22" s="17"/>
      <c r="G22" s="17"/>
      <c r="H22" s="9">
        <f t="shared" si="0"/>
        <v>-50</v>
      </c>
      <c r="I22" s="11"/>
      <c r="K22" s="7">
        <f t="shared" si="3"/>
        <v>0</v>
      </c>
      <c r="L22" s="72">
        <f t="shared" si="1"/>
        <v>-1</v>
      </c>
      <c r="M22" s="12">
        <f t="shared" si="4"/>
        <v>63</v>
      </c>
      <c r="N22" s="73">
        <f t="shared" si="2"/>
        <v>1</v>
      </c>
    </row>
    <row r="23" spans="1:14" x14ac:dyDescent="0.25">
      <c r="A23" s="7">
        <v>19</v>
      </c>
      <c r="B23" s="17"/>
      <c r="C23" s="17"/>
      <c r="D23" s="17"/>
      <c r="E23" s="17"/>
      <c r="F23" s="17"/>
      <c r="G23" s="17"/>
      <c r="H23" s="9">
        <f t="shared" si="0"/>
        <v>-50</v>
      </c>
      <c r="I23" s="11"/>
      <c r="K23" s="7">
        <f t="shared" si="3"/>
        <v>0</v>
      </c>
      <c r="L23" s="72">
        <f t="shared" si="1"/>
        <v>-1</v>
      </c>
      <c r="M23" s="12">
        <f t="shared" si="4"/>
        <v>63</v>
      </c>
      <c r="N23" s="73">
        <f t="shared" si="2"/>
        <v>1</v>
      </c>
    </row>
    <row r="24" spans="1:14" x14ac:dyDescent="0.25">
      <c r="A24" s="7">
        <v>20</v>
      </c>
      <c r="B24" s="17"/>
      <c r="C24" s="17"/>
      <c r="D24" s="17"/>
      <c r="E24" s="4"/>
      <c r="F24" s="5"/>
      <c r="G24" s="5"/>
      <c r="H24" s="9">
        <f t="shared" si="0"/>
        <v>-50</v>
      </c>
      <c r="I24" s="11"/>
      <c r="K24" s="7">
        <f t="shared" si="3"/>
        <v>0</v>
      </c>
      <c r="L24" s="72">
        <f t="shared" si="1"/>
        <v>-1</v>
      </c>
      <c r="M24" s="12">
        <f t="shared" si="4"/>
        <v>63</v>
      </c>
      <c r="N24" s="73">
        <f t="shared" si="2"/>
        <v>1</v>
      </c>
    </row>
    <row r="25" spans="1:14" x14ac:dyDescent="0.25">
      <c r="A25" s="7">
        <v>21</v>
      </c>
      <c r="B25" s="17"/>
      <c r="C25" s="17"/>
      <c r="D25" s="17"/>
      <c r="E25" s="17"/>
      <c r="F25" s="17"/>
      <c r="G25" s="17"/>
      <c r="H25" s="9">
        <f t="shared" si="0"/>
        <v>-50</v>
      </c>
      <c r="I25" s="11"/>
      <c r="K25" s="7">
        <f t="shared" si="3"/>
        <v>0</v>
      </c>
      <c r="L25" s="72">
        <f t="shared" si="1"/>
        <v>-1</v>
      </c>
      <c r="M25" s="12">
        <f t="shared" si="4"/>
        <v>63</v>
      </c>
      <c r="N25" s="73">
        <f t="shared" si="2"/>
        <v>1</v>
      </c>
    </row>
    <row r="26" spans="1:14" x14ac:dyDescent="0.25">
      <c r="A26" s="7">
        <v>22</v>
      </c>
      <c r="B26" s="17"/>
      <c r="C26" s="17"/>
      <c r="D26" s="17"/>
      <c r="E26" s="17"/>
      <c r="F26" s="17"/>
      <c r="G26" s="17"/>
      <c r="H26" s="9">
        <f t="shared" si="0"/>
        <v>-50</v>
      </c>
      <c r="I26" s="11"/>
      <c r="K26" s="7">
        <f t="shared" ref="K26:K42" si="5">IF(D26=2,0.3,IF(D26=3,0.8,IF(D26=4,1,IF(D26=5,0.9,IF(D26=6,0.8,IF(D26=7,0.5,IF(D26&gt;7,0,0)))))))</f>
        <v>0</v>
      </c>
      <c r="L26" s="72">
        <f t="shared" ref="L26:L42" si="6">0.2*C26-1</f>
        <v>-1</v>
      </c>
      <c r="M26" s="12">
        <f t="shared" ref="M26:M42" si="7">IF(D26=2,14,IF(D26=3,28,IF(D26=4,42,IF(D26=5,56,IF(D26=6,63,IF(D26=7,63,IF(D26&gt;7,63,63)))))))</f>
        <v>63</v>
      </c>
      <c r="N26" s="73">
        <f t="shared" ref="N26:N42" si="8">IF((0.3*M26-E26)/(0.3*M26)&gt;0,(0.3*M26-E26)/(0.3*M26),0)</f>
        <v>1</v>
      </c>
    </row>
    <row r="27" spans="1:14" x14ac:dyDescent="0.25">
      <c r="A27" s="7">
        <v>23</v>
      </c>
      <c r="B27" s="17"/>
      <c r="C27" s="17"/>
      <c r="D27" s="17"/>
      <c r="E27" s="17"/>
      <c r="F27" s="17"/>
      <c r="G27" s="17"/>
      <c r="H27" s="9">
        <f t="shared" si="0"/>
        <v>-50</v>
      </c>
      <c r="I27" s="11"/>
      <c r="K27" s="7">
        <f t="shared" si="5"/>
        <v>0</v>
      </c>
      <c r="L27" s="72">
        <f t="shared" si="6"/>
        <v>-1</v>
      </c>
      <c r="M27" s="12">
        <f t="shared" si="7"/>
        <v>63</v>
      </c>
      <c r="N27" s="73">
        <f t="shared" si="8"/>
        <v>1</v>
      </c>
    </row>
    <row r="28" spans="1:14" x14ac:dyDescent="0.25">
      <c r="A28" s="7">
        <v>24</v>
      </c>
      <c r="B28" s="17"/>
      <c r="C28" s="6"/>
      <c r="D28" s="5"/>
      <c r="E28" s="5"/>
      <c r="F28" s="17"/>
      <c r="G28" s="17"/>
      <c r="H28" s="9">
        <f t="shared" si="0"/>
        <v>-50</v>
      </c>
      <c r="I28" s="11"/>
      <c r="K28" s="7">
        <f t="shared" si="5"/>
        <v>0</v>
      </c>
      <c r="L28" s="72">
        <f t="shared" si="6"/>
        <v>-1</v>
      </c>
      <c r="M28" s="12">
        <f t="shared" si="7"/>
        <v>63</v>
      </c>
      <c r="N28" s="73">
        <f t="shared" si="8"/>
        <v>1</v>
      </c>
    </row>
    <row r="29" spans="1:14" ht="15" customHeight="1" x14ac:dyDescent="0.25">
      <c r="A29" s="7">
        <v>25</v>
      </c>
      <c r="B29" s="17"/>
      <c r="C29" s="17"/>
      <c r="D29" s="17"/>
      <c r="E29" s="17"/>
      <c r="F29" s="17"/>
      <c r="G29" s="17"/>
      <c r="H29" s="9">
        <f t="shared" si="0"/>
        <v>-50</v>
      </c>
      <c r="I29" s="11"/>
      <c r="K29" s="7">
        <f t="shared" si="5"/>
        <v>0</v>
      </c>
      <c r="L29" s="72">
        <f t="shared" si="6"/>
        <v>-1</v>
      </c>
      <c r="M29" s="12">
        <f t="shared" si="7"/>
        <v>63</v>
      </c>
      <c r="N29" s="73">
        <f t="shared" si="8"/>
        <v>1</v>
      </c>
    </row>
    <row r="30" spans="1:14" x14ac:dyDescent="0.25">
      <c r="A30" s="7">
        <v>26</v>
      </c>
      <c r="B30" s="17"/>
      <c r="C30" s="17"/>
      <c r="D30" s="17"/>
      <c r="E30" s="17"/>
      <c r="F30" s="17"/>
      <c r="G30" s="17"/>
      <c r="H30" s="9">
        <f t="shared" si="0"/>
        <v>-50</v>
      </c>
      <c r="I30" s="11"/>
      <c r="K30" s="7">
        <f t="shared" si="5"/>
        <v>0</v>
      </c>
      <c r="L30" s="72">
        <f t="shared" si="6"/>
        <v>-1</v>
      </c>
      <c r="M30" s="12">
        <f t="shared" si="7"/>
        <v>63</v>
      </c>
      <c r="N30" s="73">
        <f t="shared" si="8"/>
        <v>1</v>
      </c>
    </row>
    <row r="31" spans="1:14" x14ac:dyDescent="0.25">
      <c r="A31" s="7">
        <v>27</v>
      </c>
      <c r="B31" s="17"/>
      <c r="C31" s="6"/>
      <c r="D31" s="5"/>
      <c r="E31" s="5"/>
      <c r="F31" s="18"/>
      <c r="G31" s="19"/>
      <c r="H31" s="9">
        <f t="shared" si="0"/>
        <v>-50</v>
      </c>
      <c r="I31" s="11"/>
      <c r="K31" s="7">
        <f t="shared" si="5"/>
        <v>0</v>
      </c>
      <c r="L31" s="72">
        <f t="shared" si="6"/>
        <v>-1</v>
      </c>
      <c r="M31" s="12">
        <f t="shared" si="7"/>
        <v>63</v>
      </c>
      <c r="N31" s="73">
        <f t="shared" si="8"/>
        <v>1</v>
      </c>
    </row>
    <row r="32" spans="1:14" x14ac:dyDescent="0.25">
      <c r="A32" s="7">
        <v>28</v>
      </c>
      <c r="B32" s="17"/>
      <c r="C32" s="17"/>
      <c r="D32" s="17"/>
      <c r="E32" s="17"/>
      <c r="F32" s="17"/>
      <c r="G32" s="17"/>
      <c r="H32" s="9">
        <f t="shared" si="0"/>
        <v>-50</v>
      </c>
      <c r="I32" s="11"/>
      <c r="K32" s="7">
        <f t="shared" si="5"/>
        <v>0</v>
      </c>
      <c r="L32" s="72">
        <f t="shared" si="6"/>
        <v>-1</v>
      </c>
      <c r="M32" s="12">
        <f t="shared" si="7"/>
        <v>63</v>
      </c>
      <c r="N32" s="73">
        <f t="shared" si="8"/>
        <v>1</v>
      </c>
    </row>
    <row r="33" spans="1:14" x14ac:dyDescent="0.25">
      <c r="A33" s="7">
        <v>29</v>
      </c>
      <c r="B33" s="17"/>
      <c r="C33" s="17"/>
      <c r="D33" s="17"/>
      <c r="E33" s="17"/>
      <c r="F33" s="17"/>
      <c r="G33" s="17"/>
      <c r="H33" s="9">
        <f t="shared" si="0"/>
        <v>-50</v>
      </c>
      <c r="I33" s="11"/>
      <c r="K33" s="7">
        <f t="shared" si="5"/>
        <v>0</v>
      </c>
      <c r="L33" s="72">
        <f t="shared" si="6"/>
        <v>-1</v>
      </c>
      <c r="M33" s="12">
        <f t="shared" si="7"/>
        <v>63</v>
      </c>
      <c r="N33" s="73">
        <f t="shared" si="8"/>
        <v>1</v>
      </c>
    </row>
    <row r="34" spans="1:14" x14ac:dyDescent="0.25">
      <c r="A34" s="7">
        <v>30</v>
      </c>
      <c r="B34" s="17"/>
      <c r="C34" s="17"/>
      <c r="D34" s="17"/>
      <c r="E34" s="17"/>
      <c r="F34" s="17"/>
      <c r="G34" s="17"/>
      <c r="H34" s="9">
        <f t="shared" si="0"/>
        <v>-50</v>
      </c>
      <c r="I34" s="11"/>
      <c r="K34" s="7">
        <f t="shared" si="5"/>
        <v>0</v>
      </c>
      <c r="L34" s="72">
        <f t="shared" si="6"/>
        <v>-1</v>
      </c>
      <c r="M34" s="12">
        <f t="shared" si="7"/>
        <v>63</v>
      </c>
      <c r="N34" s="73">
        <f t="shared" si="8"/>
        <v>1</v>
      </c>
    </row>
    <row r="35" spans="1:14" x14ac:dyDescent="0.25">
      <c r="A35" s="7">
        <v>31</v>
      </c>
      <c r="B35" s="17"/>
      <c r="C35" s="17"/>
      <c r="D35" s="17"/>
      <c r="E35" s="17"/>
      <c r="F35" s="17"/>
      <c r="G35" s="17"/>
      <c r="H35" s="9">
        <f t="shared" si="0"/>
        <v>-50</v>
      </c>
      <c r="I35" s="11"/>
      <c r="K35" s="7">
        <f t="shared" si="5"/>
        <v>0</v>
      </c>
      <c r="L35" s="72">
        <f t="shared" si="6"/>
        <v>-1</v>
      </c>
      <c r="M35" s="12">
        <f t="shared" si="7"/>
        <v>63</v>
      </c>
      <c r="N35" s="73">
        <f t="shared" si="8"/>
        <v>1</v>
      </c>
    </row>
    <row r="36" spans="1:14" x14ac:dyDescent="0.25">
      <c r="A36" s="7">
        <v>32</v>
      </c>
      <c r="B36" s="17"/>
      <c r="C36" s="17"/>
      <c r="D36" s="17"/>
      <c r="E36" s="17"/>
      <c r="F36" s="17"/>
      <c r="G36" s="17"/>
      <c r="H36" s="9">
        <f t="shared" si="0"/>
        <v>-50</v>
      </c>
      <c r="I36" s="11"/>
      <c r="K36" s="7">
        <f t="shared" si="5"/>
        <v>0</v>
      </c>
      <c r="L36" s="72">
        <f t="shared" si="6"/>
        <v>-1</v>
      </c>
      <c r="M36" s="12">
        <f t="shared" si="7"/>
        <v>63</v>
      </c>
      <c r="N36" s="73">
        <f t="shared" si="8"/>
        <v>1</v>
      </c>
    </row>
    <row r="37" spans="1:14" x14ac:dyDescent="0.25">
      <c r="A37" s="7">
        <v>33</v>
      </c>
      <c r="B37" s="20"/>
      <c r="C37" s="20"/>
      <c r="D37" s="20"/>
      <c r="E37" s="20"/>
      <c r="F37" s="20"/>
      <c r="G37" s="20"/>
      <c r="H37" s="9">
        <f t="shared" si="0"/>
        <v>-50</v>
      </c>
      <c r="I37" s="11"/>
      <c r="K37" s="7">
        <f t="shared" si="5"/>
        <v>0</v>
      </c>
      <c r="L37" s="72">
        <f t="shared" si="6"/>
        <v>-1</v>
      </c>
      <c r="M37" s="12">
        <f t="shared" si="7"/>
        <v>63</v>
      </c>
      <c r="N37" s="73">
        <f t="shared" si="8"/>
        <v>1</v>
      </c>
    </row>
    <row r="38" spans="1:14" x14ac:dyDescent="0.25">
      <c r="A38" s="7">
        <v>34</v>
      </c>
      <c r="B38" s="20"/>
      <c r="C38" s="20"/>
      <c r="D38" s="20"/>
      <c r="E38" s="20"/>
      <c r="F38" s="20"/>
      <c r="G38" s="20"/>
      <c r="H38" s="9">
        <f t="shared" si="0"/>
        <v>-50</v>
      </c>
      <c r="I38" s="11"/>
      <c r="K38" s="7">
        <f t="shared" si="5"/>
        <v>0</v>
      </c>
      <c r="L38" s="72">
        <f t="shared" si="6"/>
        <v>-1</v>
      </c>
      <c r="M38" s="12">
        <f t="shared" si="7"/>
        <v>63</v>
      </c>
      <c r="N38" s="73">
        <f t="shared" si="8"/>
        <v>1</v>
      </c>
    </row>
    <row r="39" spans="1:14" x14ac:dyDescent="0.25">
      <c r="A39" s="7">
        <v>35</v>
      </c>
      <c r="B39" s="20"/>
      <c r="C39" s="20"/>
      <c r="D39" s="20"/>
      <c r="E39" s="20"/>
      <c r="F39" s="20"/>
      <c r="G39" s="20"/>
      <c r="H39" s="9">
        <f t="shared" si="0"/>
        <v>-50</v>
      </c>
      <c r="I39" s="11"/>
      <c r="K39" s="7">
        <f t="shared" si="5"/>
        <v>0</v>
      </c>
      <c r="L39" s="72">
        <f t="shared" si="6"/>
        <v>-1</v>
      </c>
      <c r="M39" s="12">
        <f t="shared" si="7"/>
        <v>63</v>
      </c>
      <c r="N39" s="73">
        <f t="shared" si="8"/>
        <v>1</v>
      </c>
    </row>
    <row r="40" spans="1:14" x14ac:dyDescent="0.25">
      <c r="A40" s="7">
        <v>36</v>
      </c>
      <c r="B40" s="14"/>
      <c r="C40" s="15"/>
      <c r="D40" s="14"/>
      <c r="E40" s="14"/>
      <c r="F40" s="12"/>
      <c r="G40" s="13"/>
      <c r="H40" s="9">
        <f t="shared" si="0"/>
        <v>-50</v>
      </c>
      <c r="I40" s="11"/>
      <c r="K40" s="7">
        <f t="shared" si="5"/>
        <v>0</v>
      </c>
      <c r="L40" s="72">
        <f t="shared" si="6"/>
        <v>-1</v>
      </c>
      <c r="M40" s="12">
        <f t="shared" si="7"/>
        <v>63</v>
      </c>
      <c r="N40" s="73">
        <f t="shared" si="8"/>
        <v>1</v>
      </c>
    </row>
    <row r="41" spans="1:14" x14ac:dyDescent="0.25">
      <c r="A41" s="7">
        <v>37</v>
      </c>
      <c r="B41" s="14"/>
      <c r="C41" s="15"/>
      <c r="D41" s="14"/>
      <c r="E41" s="14"/>
      <c r="F41" s="12"/>
      <c r="G41" s="13"/>
      <c r="H41" s="9">
        <f t="shared" si="0"/>
        <v>-50</v>
      </c>
      <c r="I41" s="11"/>
      <c r="K41" s="7">
        <f t="shared" si="5"/>
        <v>0</v>
      </c>
      <c r="L41" s="72">
        <f t="shared" si="6"/>
        <v>-1</v>
      </c>
      <c r="M41" s="12">
        <f t="shared" si="7"/>
        <v>63</v>
      </c>
      <c r="N41" s="73">
        <f t="shared" si="8"/>
        <v>1</v>
      </c>
    </row>
    <row r="42" spans="1:14" x14ac:dyDescent="0.25">
      <c r="A42" s="7">
        <v>38</v>
      </c>
      <c r="B42" s="14"/>
      <c r="C42" s="15"/>
      <c r="D42" s="14"/>
      <c r="E42" s="14"/>
      <c r="F42" s="12"/>
      <c r="G42" s="13"/>
      <c r="H42" s="9">
        <f t="shared" si="0"/>
        <v>-50</v>
      </c>
      <c r="I42" s="11"/>
      <c r="K42" s="7">
        <f t="shared" si="5"/>
        <v>0</v>
      </c>
      <c r="L42" s="72">
        <f t="shared" si="6"/>
        <v>-1</v>
      </c>
      <c r="M42" s="12">
        <f t="shared" si="7"/>
        <v>63</v>
      </c>
      <c r="N42" s="73">
        <f t="shared" si="8"/>
        <v>1</v>
      </c>
    </row>
  </sheetData>
  <mergeCells count="3">
    <mergeCell ref="A3:I3"/>
    <mergeCell ref="M2:N2"/>
    <mergeCell ref="M1:N1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Algorithm</vt:lpstr>
      <vt:lpstr>Φύλλο1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2013-01-31T12:36:15Z</cp:lastPrinted>
  <dcterms:created xsi:type="dcterms:W3CDTF">2006-09-16T00:00:00Z</dcterms:created>
  <dcterms:modified xsi:type="dcterms:W3CDTF">2016-02-22T13:26:24Z</dcterms:modified>
</cp:coreProperties>
</file>